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85" windowHeight="7275" tabRatio="500" activeTab="0"/>
  </bookViews>
  <sheets>
    <sheet name="Gordic Reporter" sheetId="1" r:id="rId1"/>
  </sheets>
  <definedNames/>
  <calcPr fullCalcOnLoad="1"/>
</workbook>
</file>

<file path=xl/sharedStrings.xml><?xml version="1.0" encoding="utf-8"?>
<sst xmlns="http://schemas.openxmlformats.org/spreadsheetml/2006/main" count="363" uniqueCount="176">
  <si>
    <t>IČO:</t>
  </si>
  <si>
    <t>00512575</t>
  </si>
  <si>
    <t>Název:</t>
  </si>
  <si>
    <t>Obec Dobronice u Bechyně</t>
  </si>
  <si>
    <t>OdPa</t>
  </si>
  <si>
    <t>Pol</t>
  </si>
  <si>
    <t>Popis rozvrhu</t>
  </si>
  <si>
    <t>Rozpočtové příjmy</t>
  </si>
  <si>
    <t>1111</t>
  </si>
  <si>
    <t>Příjem z daně z příjmů FO placené plátci</t>
  </si>
  <si>
    <t>1112</t>
  </si>
  <si>
    <t>Příjem z daně z příjmů FO placené poplatníky</t>
  </si>
  <si>
    <t>1113</t>
  </si>
  <si>
    <t>Př.z DPFO vybírané srážkou podle zvlášt.sazby daně</t>
  </si>
  <si>
    <t>1121</t>
  </si>
  <si>
    <t>Příjem z daně z příjmů právnických osob</t>
  </si>
  <si>
    <t>1122</t>
  </si>
  <si>
    <t>Př.z DPPO v případech, kdy poplat. je obec, s výj.</t>
  </si>
  <si>
    <t>1211</t>
  </si>
  <si>
    <t>Příjem z daně z přidané hodnoty</t>
  </si>
  <si>
    <t>1341</t>
  </si>
  <si>
    <t>Příjem z poplatku ze psů</t>
  </si>
  <si>
    <t>1342</t>
  </si>
  <si>
    <t>Příjem z poplatku z pobytu</t>
  </si>
  <si>
    <t>1343</t>
  </si>
  <si>
    <t>Příjem z poplatku za užívání veřej. prostranství</t>
  </si>
  <si>
    <t>1345</t>
  </si>
  <si>
    <t>Př.z poplatku za obecní systém odpad.hosp.a příj.z</t>
  </si>
  <si>
    <t>1361</t>
  </si>
  <si>
    <t>Příjem ze správních poplatků</t>
  </si>
  <si>
    <t>1381</t>
  </si>
  <si>
    <t>Př.z daně z hazard.her s výj.dílčí daně z tech.her</t>
  </si>
  <si>
    <t>1511</t>
  </si>
  <si>
    <t>Příjem z daně z nemovitých věcí</t>
  </si>
  <si>
    <t>4111</t>
  </si>
  <si>
    <t>Neinvestiční přijaté transf.z všeob.pokl.správy SR</t>
  </si>
  <si>
    <t>1031</t>
  </si>
  <si>
    <t>2111</t>
  </si>
  <si>
    <t>Př.z poskytov. služeb, výrobků,prací,výkonů a práv</t>
  </si>
  <si>
    <t>Pěstební činnost</t>
  </si>
  <si>
    <t>2141</t>
  </si>
  <si>
    <t>2112</t>
  </si>
  <si>
    <t>Př.z prodeje zboží (již nakoupen. za účelem prod.)</t>
  </si>
  <si>
    <t>Vnitřní obchod</t>
  </si>
  <si>
    <t>2310</t>
  </si>
  <si>
    <t>Pitná voda</t>
  </si>
  <si>
    <t>3399</t>
  </si>
  <si>
    <t>2321</t>
  </si>
  <si>
    <t>Přijaté peněžité neinvestiční dary</t>
  </si>
  <si>
    <t>Ostatní záležitosti kultury,církví a sděl.prostř.</t>
  </si>
  <si>
    <t>3612</t>
  </si>
  <si>
    <t>2132</t>
  </si>
  <si>
    <t>Příjem z pronájmu nebo pachtu ost. nemov.věcí a JČ</t>
  </si>
  <si>
    <t>Bytové hospodářství</t>
  </si>
  <si>
    <t>3635</t>
  </si>
  <si>
    <t>3111</t>
  </si>
  <si>
    <t>Příjem z prodeje pozemků</t>
  </si>
  <si>
    <t>Územní plánování</t>
  </si>
  <si>
    <t>3639</t>
  </si>
  <si>
    <t>2131</t>
  </si>
  <si>
    <t>Příjem z pronájmu nebo pachtu pozemků</t>
  </si>
  <si>
    <t>Komunální služby a územní rozvoj jinde nezařazené</t>
  </si>
  <si>
    <t>6171</t>
  </si>
  <si>
    <t>2329</t>
  </si>
  <si>
    <t>Ostatní nedaňové příjmy jinde nezařazené</t>
  </si>
  <si>
    <t>Činnost místní správy</t>
  </si>
  <si>
    <t>Rozpočtové příjmy celkem</t>
  </si>
  <si>
    <t>Rozpočtové výdaje</t>
  </si>
  <si>
    <t>5021</t>
  </si>
  <si>
    <t>Ostatní osobní výdaje</t>
  </si>
  <si>
    <t>5031</t>
  </si>
  <si>
    <t>Povinné poj.na soc.zab.a přísp.na st.pol.zaměstnan</t>
  </si>
  <si>
    <t>5139</t>
  </si>
  <si>
    <t>Nákup materiálu jinde nezařazený</t>
  </si>
  <si>
    <t>5169</t>
  </si>
  <si>
    <t>Nákup ostatních služeb</t>
  </si>
  <si>
    <t>2212</t>
  </si>
  <si>
    <t>5171</t>
  </si>
  <si>
    <t>Opravy a udržování</t>
  </si>
  <si>
    <t>6123</t>
  </si>
  <si>
    <t>Dopravní prostředky</t>
  </si>
  <si>
    <t>Silnice</t>
  </si>
  <si>
    <t>5154</t>
  </si>
  <si>
    <t>Elektrická energie</t>
  </si>
  <si>
    <t>Odvádění a čištění odpadn. vod a nakládání s kaly</t>
  </si>
  <si>
    <t>5192</t>
  </si>
  <si>
    <t>Poskytnuté náhrady</t>
  </si>
  <si>
    <t>Mateřské školy</t>
  </si>
  <si>
    <t>3113</t>
  </si>
  <si>
    <t>5321</t>
  </si>
  <si>
    <t>Neinvestiční transfery obcím</t>
  </si>
  <si>
    <t>Základní školy</t>
  </si>
  <si>
    <t>3314</t>
  </si>
  <si>
    <t>5136</t>
  </si>
  <si>
    <t>Knihy a obdobné listinné informační prostředky</t>
  </si>
  <si>
    <t>Činnosti knihovnické</t>
  </si>
  <si>
    <t>3326</t>
  </si>
  <si>
    <t>6122</t>
  </si>
  <si>
    <t>Stroje, přístroje a zařízení</t>
  </si>
  <si>
    <t>Poříz.,zach.a obnova hodnot MK, nár. a hist.pověd.</t>
  </si>
  <si>
    <t>3341</t>
  </si>
  <si>
    <t>Rozhlas a televize</t>
  </si>
  <si>
    <t>3392</t>
  </si>
  <si>
    <t>5339</t>
  </si>
  <si>
    <t>Neinvest. transfery cizím příspěvkovým organizacím</t>
  </si>
  <si>
    <t>Zájmová činnost v kultuře</t>
  </si>
  <si>
    <t>5175</t>
  </si>
  <si>
    <t>Pohoštění</t>
  </si>
  <si>
    <t>5194</t>
  </si>
  <si>
    <t>Výdaje na věcné dary</t>
  </si>
  <si>
    <t>5137</t>
  </si>
  <si>
    <t>Drobný hmotný dlouhodobý majetek</t>
  </si>
  <si>
    <t>3613</t>
  </si>
  <si>
    <t>6121</t>
  </si>
  <si>
    <t>Stavby</t>
  </si>
  <si>
    <t>Nebytové hospodářství</t>
  </si>
  <si>
    <t>3631</t>
  </si>
  <si>
    <t>Veřejné osvětlení</t>
  </si>
  <si>
    <t>6130</t>
  </si>
  <si>
    <t>Pozemky</t>
  </si>
  <si>
    <t>3722</t>
  </si>
  <si>
    <t>Sběr a svoz komunálních odpadů</t>
  </si>
  <si>
    <t>3745</t>
  </si>
  <si>
    <t>5156</t>
  </si>
  <si>
    <t>Pohonné hmoty a maziva</t>
  </si>
  <si>
    <t>Péče o vzhled obcí a veřejnou zeleň</t>
  </si>
  <si>
    <t>4319</t>
  </si>
  <si>
    <t>5492</t>
  </si>
  <si>
    <t>Dary fyzickým osobám</t>
  </si>
  <si>
    <t>Ostatní výdaje související se sociál.poradenstvím</t>
  </si>
  <si>
    <t>5299</t>
  </si>
  <si>
    <t>Ostatní zálež. civilní připravenosti na kriz.stavy</t>
  </si>
  <si>
    <t>5512</t>
  </si>
  <si>
    <t>Požární ochrana - dobrovolná část</t>
  </si>
  <si>
    <t>6112</t>
  </si>
  <si>
    <t>5023</t>
  </si>
  <si>
    <t>Odměny členů zastupitelstev obcí a krajů</t>
  </si>
  <si>
    <t>5032</t>
  </si>
  <si>
    <t>Povinné pojistné na veřejné zdravotní pojištění</t>
  </si>
  <si>
    <t>Zastupitelstva obcí</t>
  </si>
  <si>
    <t>5155</t>
  </si>
  <si>
    <t>Pevná paliva</t>
  </si>
  <si>
    <t>5161</t>
  </si>
  <si>
    <t>Poštovní služby</t>
  </si>
  <si>
    <t>5162</t>
  </si>
  <si>
    <t>Služby elektronických komunikací</t>
  </si>
  <si>
    <t>5163</t>
  </si>
  <si>
    <t>Služby peněžních ústavů</t>
  </si>
  <si>
    <t>5168</t>
  </si>
  <si>
    <t>Zpracování dat a služby souv. s inf. a kom.technol</t>
  </si>
  <si>
    <t>5173</t>
  </si>
  <si>
    <t>Cestovné</t>
  </si>
  <si>
    <t>5229</t>
  </si>
  <si>
    <t>Ostatní neinv.transfery neziskov. a podob. osobám</t>
  </si>
  <si>
    <t>5362</t>
  </si>
  <si>
    <t>Platby daní státnímu rozpočtu</t>
  </si>
  <si>
    <t>6310</t>
  </si>
  <si>
    <t>Obecné příjmy a výdaje z finančních operací</t>
  </si>
  <si>
    <t>6399</t>
  </si>
  <si>
    <t>5365</t>
  </si>
  <si>
    <t>Platby daní krajům, obcím a státním fondům</t>
  </si>
  <si>
    <t>Ostatní finanční operace</t>
  </si>
  <si>
    <t>6402</t>
  </si>
  <si>
    <t>5364</t>
  </si>
  <si>
    <t>Vratky transferů poskytnutých z veř. rozpočtů ÚÚ</t>
  </si>
  <si>
    <t>Finanční vypořádání minulých let</t>
  </si>
  <si>
    <t>Rozpočtové výdaje celkem</t>
  </si>
  <si>
    <t>Financování</t>
  </si>
  <si>
    <t>8115</t>
  </si>
  <si>
    <t>Změny stavu krátkodobých prostředků na bank.účtech</t>
  </si>
  <si>
    <t>Financování celkem</t>
  </si>
  <si>
    <t>Schodek rozpočtu je pokryt z přebytku hospodaření minulých let.</t>
  </si>
  <si>
    <t>Sejmuto dne:</t>
  </si>
  <si>
    <t>Rozpočet na rok 2024</t>
  </si>
  <si>
    <t>Rozpočet obce byl schválen dne 11.12. 2023</t>
  </si>
  <si>
    <t>Vyvěšeno dne: 15.12. 2023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</si>
</sst>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&quot; Kč&quot;_-;\-* #,##0.00&quot; Kč&quot;_-;_-* \-??&quot; Kč&quot;_-;_-@_-"/>
    <numFmt numFmtId="165" formatCode="#,##0&quot; Kč&quot;;[Red]\-#,##0&quot; Kč&quot;"/>
    <numFmt numFmtId="166" formatCode="#,##0.00\ [$Kč-405];[Red]\-#,##0.00\ [$Kč-405]"/>
    <numFmt numFmtId="167" formatCode="_-* #,##0&quot; Kč&quot;_-;\-* #,##0&quot; Kč&quot;_-;_-* &quot;- Kč&quot;_-;_-@_-"/>
    <numFmt numFmtId="168" formatCode="_-* #,##0.00\ _K_č_-;\-* #,##0.00\ _K_č_-;_-* &quot;-&quot;??\ _K_č_-;_-@_-"/>
    <numFmt numFmtId="169" formatCode="_-* #,##0.00\ [$Kč-405]_-;\-* #,##0.00\ [$Kč-405]_-;_-* &quot;-&quot;??\ [$Kč-405]_-;_-@_-"/>
  </numFmts>
  <fonts count="51">
    <font>
      <sz val="11"/>
      <color indexed="8"/>
      <name val="Calibri"/>
      <family val="2"/>
    </font>
    <font>
      <sz val="10"/>
      <name val="Arial"/>
      <family val="0"/>
    </font>
    <font>
      <i/>
      <sz val="7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2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37" applyFont="1" applyFill="1" applyBorder="1" applyAlignment="1" applyProtection="1">
      <alignment/>
      <protection/>
    </xf>
    <xf numFmtId="49" fontId="3" fillId="0" borderId="0" xfId="0" applyNumberFormat="1" applyFont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left" vertical="top" wrapText="1"/>
    </xf>
    <xf numFmtId="164" fontId="9" fillId="33" borderId="10" xfId="37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horizontal="center"/>
    </xf>
    <xf numFmtId="49" fontId="10" fillId="0" borderId="11" xfId="0" applyNumberFormat="1" applyFont="1" applyBorder="1" applyAlignment="1">
      <alignment horizontal="left" vertical="top" wrapText="1"/>
    </xf>
    <xf numFmtId="165" fontId="10" fillId="0" borderId="11" xfId="37" applyNumberFormat="1" applyFont="1" applyFill="1" applyBorder="1" applyAlignment="1" applyProtection="1">
      <alignment horizontal="right" vertical="top"/>
      <protection/>
    </xf>
    <xf numFmtId="166" fontId="0" fillId="0" borderId="0" xfId="0" applyNumberFormat="1" applyAlignment="1">
      <alignment/>
    </xf>
    <xf numFmtId="49" fontId="10" fillId="0" borderId="12" xfId="0" applyNumberFormat="1" applyFont="1" applyBorder="1" applyAlignment="1">
      <alignment horizontal="left" vertical="top" wrapText="1"/>
    </xf>
    <xf numFmtId="164" fontId="10" fillId="0" borderId="11" xfId="37" applyFont="1" applyFill="1" applyBorder="1" applyAlignment="1" applyProtection="1">
      <alignment horizontal="right" vertical="top"/>
      <protection/>
    </xf>
    <xf numFmtId="167" fontId="10" fillId="0" borderId="11" xfId="37" applyNumberFormat="1" applyFont="1" applyFill="1" applyBorder="1" applyAlignment="1" applyProtection="1">
      <alignment horizontal="right" vertical="top"/>
      <protection/>
    </xf>
    <xf numFmtId="49" fontId="11" fillId="0" borderId="12" xfId="0" applyNumberFormat="1" applyFont="1" applyBorder="1" applyAlignment="1">
      <alignment horizontal="left" vertical="top" wrapText="1"/>
    </xf>
    <xf numFmtId="164" fontId="11" fillId="0" borderId="11" xfId="37" applyFont="1" applyFill="1" applyBorder="1" applyAlignment="1" applyProtection="1">
      <alignment horizontal="right" vertical="top"/>
      <protection/>
    </xf>
    <xf numFmtId="164" fontId="11" fillId="34" borderId="13" xfId="37" applyFont="1" applyFill="1" applyBorder="1" applyAlignment="1" applyProtection="1">
      <alignment horizontal="right" vertical="top"/>
      <protection/>
    </xf>
    <xf numFmtId="164" fontId="0" fillId="0" borderId="0" xfId="0" applyNumberFormat="1" applyAlignment="1">
      <alignment/>
    </xf>
    <xf numFmtId="164" fontId="12" fillId="0" borderId="11" xfId="37" applyFont="1" applyFill="1" applyBorder="1" applyAlignment="1" applyProtection="1">
      <alignment horizontal="right" vertical="top"/>
      <protection/>
    </xf>
    <xf numFmtId="49" fontId="11" fillId="0" borderId="0" xfId="0" applyNumberFormat="1" applyFont="1" applyFill="1" applyBorder="1" applyAlignment="1">
      <alignment horizontal="left" vertical="top" wrapText="1"/>
    </xf>
    <xf numFmtId="164" fontId="13" fillId="0" borderId="0" xfId="37" applyFont="1" applyFill="1" applyBorder="1" applyAlignment="1" applyProtection="1">
      <alignment horizontal="right" vertical="top"/>
      <protection/>
    </xf>
    <xf numFmtId="49" fontId="10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right" vertical="top"/>
    </xf>
    <xf numFmtId="49" fontId="15" fillId="0" borderId="12" xfId="0" applyNumberFormat="1" applyFont="1" applyBorder="1" applyAlignment="1">
      <alignment horizontal="left" vertical="top" wrapText="1"/>
    </xf>
    <xf numFmtId="49" fontId="15" fillId="0" borderId="11" xfId="0" applyNumberFormat="1" applyFont="1" applyBorder="1" applyAlignment="1">
      <alignment horizontal="left" vertical="top" wrapText="1"/>
    </xf>
    <xf numFmtId="164" fontId="15" fillId="0" borderId="11" xfId="37" applyFont="1" applyFill="1" applyBorder="1" applyAlignment="1" applyProtection="1">
      <alignment horizontal="right" vertical="top"/>
      <protection/>
    </xf>
    <xf numFmtId="49" fontId="9" fillId="0" borderId="0" xfId="0" applyNumberFormat="1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left" vertical="top" wrapText="1"/>
    </xf>
    <xf numFmtId="49" fontId="11" fillId="34" borderId="14" xfId="0" applyNumberFormat="1" applyFont="1" applyFill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 wrapText="1"/>
    </xf>
    <xf numFmtId="49" fontId="10" fillId="0" borderId="12" xfId="0" applyNumberFormat="1" applyFont="1" applyBorder="1" applyAlignment="1">
      <alignment horizontal="left" vertical="top" wrapText="1"/>
    </xf>
    <xf numFmtId="49" fontId="11" fillId="0" borderId="12" xfId="0" applyNumberFormat="1" applyFont="1" applyBorder="1" applyAlignment="1">
      <alignment horizontal="left" vertical="top" wrapText="1"/>
    </xf>
    <xf numFmtId="49" fontId="11" fillId="34" borderId="15" xfId="0" applyNumberFormat="1" applyFont="1" applyFill="1" applyBorder="1" applyAlignment="1">
      <alignment horizontal="left" vertical="top" wrapText="1"/>
    </xf>
    <xf numFmtId="49" fontId="10" fillId="0" borderId="16" xfId="0" applyNumberFormat="1" applyFont="1" applyBorder="1" applyAlignment="1">
      <alignment horizontal="left" vertical="top" wrapText="1"/>
    </xf>
    <xf numFmtId="49" fontId="11" fillId="33" borderId="10" xfId="0" applyNumberFormat="1" applyFont="1" applyFill="1" applyBorder="1" applyAlignment="1">
      <alignment horizontal="left" vertical="top" wrapText="1"/>
    </xf>
    <xf numFmtId="49" fontId="15" fillId="0" borderId="12" xfId="0" applyNumberFormat="1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49" fontId="8" fillId="0" borderId="13" xfId="0" applyNumberFormat="1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/>
    </xf>
    <xf numFmtId="49" fontId="2" fillId="0" borderId="13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164" fontId="50" fillId="34" borderId="0" xfId="37" applyFont="1" applyFill="1" applyBorder="1" applyAlignment="1" applyProtection="1">
      <alignment horizontal="right" vertical="top"/>
      <protection/>
    </xf>
    <xf numFmtId="169" fontId="13" fillId="0" borderId="11" xfId="37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showGridLines="0" tabSelected="1" zoomScale="130" zoomScaleNormal="130" zoomScalePageLayoutView="0" workbookViewId="0" topLeftCell="A13">
      <selection activeCell="J19" sqref="J19:J20"/>
    </sheetView>
  </sheetViews>
  <sheetFormatPr defaultColWidth="9.140625" defaultRowHeight="15"/>
  <cols>
    <col min="1" max="1" width="10.00390625" style="0" customWidth="1"/>
    <col min="2" max="2" width="14.28125" style="0" customWidth="1"/>
    <col min="3" max="3" width="3.00390625" style="0" customWidth="1"/>
    <col min="4" max="4" width="7.7109375" style="0" customWidth="1"/>
    <col min="5" max="5" width="7.28125" style="0" customWidth="1"/>
    <col min="6" max="6" width="5.140625" style="0" customWidth="1"/>
    <col min="7" max="7" width="4.140625" style="0" customWidth="1"/>
    <col min="8" max="8" width="32.00390625" style="0" customWidth="1"/>
    <col min="9" max="9" width="20.00390625" style="1" customWidth="1"/>
    <col min="10" max="10" width="38.8515625" style="0" customWidth="1"/>
    <col min="11" max="11" width="19.421875" style="0" customWidth="1"/>
  </cols>
  <sheetData>
    <row r="1" spans="1:9" ht="15.75" customHeight="1">
      <c r="A1" s="46"/>
      <c r="B1" s="46"/>
      <c r="C1" s="46"/>
      <c r="D1" s="46"/>
      <c r="E1" s="46"/>
      <c r="F1" s="46"/>
      <c r="G1" s="47"/>
      <c r="H1" s="47"/>
      <c r="I1" s="47"/>
    </row>
    <row r="2" spans="1:9" ht="18.75" customHeight="1">
      <c r="A2" s="2"/>
      <c r="B2" s="48"/>
      <c r="C2" s="48"/>
      <c r="D2" s="48"/>
      <c r="E2" s="49" t="s">
        <v>173</v>
      </c>
      <c r="F2" s="49"/>
      <c r="G2" s="49"/>
      <c r="H2" s="49"/>
      <c r="I2" s="49"/>
    </row>
    <row r="3" spans="1:9" ht="4.5" customHeight="1">
      <c r="A3" s="40"/>
      <c r="B3" s="40"/>
      <c r="C3" s="40"/>
      <c r="D3" s="40"/>
      <c r="E3" s="50"/>
      <c r="F3" s="50"/>
      <c r="G3" s="50"/>
      <c r="H3" s="50"/>
      <c r="I3" s="50"/>
    </row>
    <row r="4" spans="1:9" ht="15" customHeight="1">
      <c r="A4" s="40"/>
      <c r="B4" s="40"/>
      <c r="C4" s="40"/>
      <c r="D4" s="40"/>
      <c r="E4" s="2" t="s">
        <v>0</v>
      </c>
      <c r="F4" s="41" t="s">
        <v>1</v>
      </c>
      <c r="G4" s="41"/>
      <c r="H4" s="41"/>
      <c r="I4" s="41"/>
    </row>
    <row r="5" spans="1:9" ht="13.5" customHeight="1">
      <c r="A5" s="42"/>
      <c r="B5" s="42"/>
      <c r="C5" s="42"/>
      <c r="D5" s="42"/>
      <c r="E5" s="2" t="s">
        <v>2</v>
      </c>
      <c r="F5" s="43" t="s">
        <v>3</v>
      </c>
      <c r="G5" s="43"/>
      <c r="H5" s="43"/>
      <c r="I5" s="43"/>
    </row>
    <row r="6" spans="1:9" ht="15.75" customHeight="1">
      <c r="A6" s="44"/>
      <c r="B6" s="44"/>
      <c r="C6" s="44"/>
      <c r="D6" s="44"/>
      <c r="E6" s="44"/>
      <c r="F6" s="44"/>
      <c r="G6" s="44"/>
      <c r="H6" s="44"/>
      <c r="I6" s="44"/>
    </row>
    <row r="7" spans="1:11" ht="32.25" customHeight="1">
      <c r="A7" s="3" t="s">
        <v>4</v>
      </c>
      <c r="B7" s="3" t="s">
        <v>5</v>
      </c>
      <c r="C7" s="45" t="s">
        <v>6</v>
      </c>
      <c r="D7" s="45"/>
      <c r="E7" s="45"/>
      <c r="F7" s="45"/>
      <c r="G7" s="45"/>
      <c r="H7" s="45"/>
      <c r="I7" s="4" t="s">
        <v>173</v>
      </c>
      <c r="J7" s="5"/>
      <c r="K7" s="5"/>
    </row>
    <row r="8" spans="1:9" ht="16.5" customHeight="1" hidden="1">
      <c r="A8" s="39"/>
      <c r="B8" s="39"/>
      <c r="C8" s="39"/>
      <c r="D8" s="39"/>
      <c r="E8" s="39"/>
      <c r="F8" s="39"/>
      <c r="G8" s="39"/>
      <c r="H8" s="39"/>
      <c r="I8" s="39"/>
    </row>
    <row r="9" spans="1:9" ht="15.75" customHeight="1">
      <c r="A9" s="37" t="s">
        <v>7</v>
      </c>
      <c r="B9" s="37"/>
      <c r="C9" s="37"/>
      <c r="D9" s="37"/>
      <c r="E9" s="37"/>
      <c r="F9" s="37"/>
      <c r="G9" s="37"/>
      <c r="H9" s="37"/>
      <c r="I9" s="37"/>
    </row>
    <row r="10" spans="1:11" ht="16.5" customHeight="1">
      <c r="A10" s="6"/>
      <c r="B10" s="6" t="s">
        <v>8</v>
      </c>
      <c r="C10" s="29" t="s">
        <v>9</v>
      </c>
      <c r="D10" s="29"/>
      <c r="E10" s="29"/>
      <c r="F10" s="29"/>
      <c r="G10" s="29"/>
      <c r="H10" s="29"/>
      <c r="I10" s="7">
        <v>350000</v>
      </c>
      <c r="K10" s="8"/>
    </row>
    <row r="11" spans="1:11" ht="16.5" customHeight="1">
      <c r="A11" s="9"/>
      <c r="B11" s="6" t="s">
        <v>10</v>
      </c>
      <c r="C11" s="33" t="s">
        <v>11</v>
      </c>
      <c r="D11" s="33"/>
      <c r="E11" s="33"/>
      <c r="F11" s="33"/>
      <c r="G11" s="33"/>
      <c r="H11" s="33"/>
      <c r="I11" s="7">
        <v>25000</v>
      </c>
      <c r="K11" s="8"/>
    </row>
    <row r="12" spans="1:11" ht="16.5" customHeight="1">
      <c r="A12" s="9"/>
      <c r="B12" s="6" t="s">
        <v>12</v>
      </c>
      <c r="C12" s="33" t="s">
        <v>13</v>
      </c>
      <c r="D12" s="33"/>
      <c r="E12" s="33"/>
      <c r="F12" s="33"/>
      <c r="G12" s="33"/>
      <c r="H12" s="33"/>
      <c r="I12" s="7">
        <v>85000</v>
      </c>
      <c r="K12" s="8"/>
    </row>
    <row r="13" spans="1:11" ht="16.5" customHeight="1">
      <c r="A13" s="9"/>
      <c r="B13" s="6" t="s">
        <v>14</v>
      </c>
      <c r="C13" s="33" t="s">
        <v>15</v>
      </c>
      <c r="D13" s="33"/>
      <c r="E13" s="33"/>
      <c r="F13" s="33"/>
      <c r="G13" s="33"/>
      <c r="H13" s="33"/>
      <c r="I13" s="7">
        <v>630000</v>
      </c>
      <c r="K13" s="8"/>
    </row>
    <row r="14" spans="1:11" ht="16.5" customHeight="1">
      <c r="A14" s="9"/>
      <c r="B14" s="6" t="s">
        <v>16</v>
      </c>
      <c r="C14" s="33" t="s">
        <v>17</v>
      </c>
      <c r="D14" s="33"/>
      <c r="E14" s="33"/>
      <c r="F14" s="33"/>
      <c r="G14" s="33"/>
      <c r="H14" s="33"/>
      <c r="I14" s="10">
        <v>5000</v>
      </c>
      <c r="K14" s="8"/>
    </row>
    <row r="15" spans="1:11" ht="16.5" customHeight="1">
      <c r="A15" s="9"/>
      <c r="B15" s="6" t="s">
        <v>18</v>
      </c>
      <c r="C15" s="33" t="s">
        <v>19</v>
      </c>
      <c r="D15" s="33"/>
      <c r="E15" s="33"/>
      <c r="F15" s="33"/>
      <c r="G15" s="33"/>
      <c r="H15" s="33"/>
      <c r="I15" s="7">
        <v>1000000</v>
      </c>
      <c r="K15" s="8"/>
    </row>
    <row r="16" spans="1:11" ht="16.5" customHeight="1">
      <c r="A16" s="9"/>
      <c r="B16" s="6" t="s">
        <v>20</v>
      </c>
      <c r="C16" s="33" t="s">
        <v>21</v>
      </c>
      <c r="D16" s="33"/>
      <c r="E16" s="33"/>
      <c r="F16" s="33"/>
      <c r="G16" s="33"/>
      <c r="H16" s="33"/>
      <c r="I16" s="7">
        <v>1500</v>
      </c>
      <c r="K16" s="8"/>
    </row>
    <row r="17" spans="1:11" ht="16.5" customHeight="1">
      <c r="A17" s="9"/>
      <c r="B17" s="6" t="s">
        <v>22</v>
      </c>
      <c r="C17" s="33" t="s">
        <v>23</v>
      </c>
      <c r="D17" s="33"/>
      <c r="E17" s="33"/>
      <c r="F17" s="33"/>
      <c r="G17" s="33"/>
      <c r="H17" s="33"/>
      <c r="I17" s="7">
        <v>400000</v>
      </c>
      <c r="K17" s="8"/>
    </row>
    <row r="18" spans="1:11" ht="16.5" customHeight="1">
      <c r="A18" s="9"/>
      <c r="B18" s="6" t="s">
        <v>24</v>
      </c>
      <c r="C18" s="33" t="s">
        <v>25</v>
      </c>
      <c r="D18" s="33"/>
      <c r="E18" s="33"/>
      <c r="F18" s="33"/>
      <c r="G18" s="33"/>
      <c r="H18" s="33"/>
      <c r="I18" s="7">
        <v>2000</v>
      </c>
      <c r="K18" s="8"/>
    </row>
    <row r="19" spans="1:11" ht="16.5" customHeight="1">
      <c r="A19" s="9"/>
      <c r="B19" s="6" t="s">
        <v>26</v>
      </c>
      <c r="C19" s="33" t="s">
        <v>27</v>
      </c>
      <c r="D19" s="33"/>
      <c r="E19" s="33"/>
      <c r="F19" s="33"/>
      <c r="G19" s="33"/>
      <c r="H19" s="33"/>
      <c r="I19" s="7">
        <v>240000</v>
      </c>
      <c r="K19" s="8"/>
    </row>
    <row r="20" spans="1:11" ht="16.5" customHeight="1">
      <c r="A20" s="9"/>
      <c r="B20" s="6" t="s">
        <v>28</v>
      </c>
      <c r="C20" s="33" t="s">
        <v>29</v>
      </c>
      <c r="D20" s="33"/>
      <c r="E20" s="33"/>
      <c r="F20" s="33"/>
      <c r="G20" s="33"/>
      <c r="H20" s="33"/>
      <c r="I20" s="7">
        <v>1000</v>
      </c>
      <c r="K20" s="8"/>
    </row>
    <row r="21" spans="1:11" ht="16.5" customHeight="1">
      <c r="A21" s="9"/>
      <c r="B21" s="6" t="s">
        <v>30</v>
      </c>
      <c r="C21" s="33" t="s">
        <v>31</v>
      </c>
      <c r="D21" s="33"/>
      <c r="E21" s="33"/>
      <c r="F21" s="33"/>
      <c r="G21" s="33"/>
      <c r="H21" s="33"/>
      <c r="I21" s="7">
        <v>15000</v>
      </c>
      <c r="K21" s="8"/>
    </row>
    <row r="22" spans="1:11" ht="16.5" customHeight="1">
      <c r="A22" s="9"/>
      <c r="B22" s="6" t="s">
        <v>32</v>
      </c>
      <c r="C22" s="33" t="s">
        <v>33</v>
      </c>
      <c r="D22" s="33"/>
      <c r="E22" s="33"/>
      <c r="F22" s="33"/>
      <c r="G22" s="33"/>
      <c r="H22" s="33"/>
      <c r="I22" s="7">
        <v>340000</v>
      </c>
      <c r="K22" s="8"/>
    </row>
    <row r="23" spans="1:11" ht="16.5" customHeight="1">
      <c r="A23" s="9"/>
      <c r="B23" s="6" t="s">
        <v>34</v>
      </c>
      <c r="C23" s="33" t="s">
        <v>35</v>
      </c>
      <c r="D23" s="33"/>
      <c r="E23" s="33"/>
      <c r="F23" s="33"/>
      <c r="G23" s="33"/>
      <c r="H23" s="33"/>
      <c r="I23" s="11">
        <v>45000</v>
      </c>
      <c r="K23" s="8"/>
    </row>
    <row r="24" spans="1:11" ht="16.5" customHeight="1">
      <c r="A24" s="9"/>
      <c r="B24" s="6"/>
      <c r="C24" s="33"/>
      <c r="D24" s="33"/>
      <c r="E24" s="33"/>
      <c r="F24" s="33"/>
      <c r="G24" s="33"/>
      <c r="H24" s="33"/>
      <c r="I24" s="52">
        <f>I10+I11+I12+I13+I14+I15+I16+I17+I18+I19+I20+I21+I22+I23</f>
        <v>3139500</v>
      </c>
      <c r="K24" s="8"/>
    </row>
    <row r="25" spans="1:9" ht="16.5" customHeight="1">
      <c r="A25" s="9"/>
      <c r="B25" s="6"/>
      <c r="C25" s="33"/>
      <c r="D25" s="33"/>
      <c r="E25" s="33"/>
      <c r="F25" s="33"/>
      <c r="G25" s="33"/>
      <c r="H25" s="33"/>
      <c r="I25" s="10"/>
    </row>
    <row r="26" spans="1:9" ht="16.5" customHeight="1">
      <c r="A26" s="9" t="s">
        <v>36</v>
      </c>
      <c r="B26" s="6" t="s">
        <v>37</v>
      </c>
      <c r="C26" s="33" t="s">
        <v>38</v>
      </c>
      <c r="D26" s="33"/>
      <c r="E26" s="33"/>
      <c r="F26" s="33"/>
      <c r="G26" s="33"/>
      <c r="H26" s="33"/>
      <c r="I26" s="10">
        <v>100000</v>
      </c>
    </row>
    <row r="27" spans="1:11" ht="16.5" customHeight="1">
      <c r="A27" s="12" t="s">
        <v>36</v>
      </c>
      <c r="B27" s="34" t="s">
        <v>39</v>
      </c>
      <c r="C27" s="34"/>
      <c r="D27" s="34"/>
      <c r="E27" s="34"/>
      <c r="F27" s="34"/>
      <c r="G27" s="34"/>
      <c r="H27" s="34"/>
      <c r="I27" s="13">
        <f>I26</f>
        <v>100000</v>
      </c>
      <c r="K27" s="8"/>
    </row>
    <row r="28" spans="1:9" ht="16.5" customHeight="1">
      <c r="A28" s="9" t="s">
        <v>40</v>
      </c>
      <c r="B28" s="6" t="s">
        <v>41</v>
      </c>
      <c r="C28" s="33" t="s">
        <v>42</v>
      </c>
      <c r="D28" s="33"/>
      <c r="E28" s="33"/>
      <c r="F28" s="33"/>
      <c r="G28" s="33"/>
      <c r="H28" s="33"/>
      <c r="I28" s="10">
        <v>10000</v>
      </c>
    </row>
    <row r="29" spans="1:11" ht="16.5" customHeight="1">
      <c r="A29" s="12" t="s">
        <v>40</v>
      </c>
      <c r="B29" s="34" t="s">
        <v>43</v>
      </c>
      <c r="C29" s="34"/>
      <c r="D29" s="34"/>
      <c r="E29" s="34"/>
      <c r="F29" s="34"/>
      <c r="G29" s="34"/>
      <c r="H29" s="34"/>
      <c r="I29" s="13">
        <f>I28</f>
        <v>10000</v>
      </c>
      <c r="K29" s="8"/>
    </row>
    <row r="30" spans="1:9" ht="16.5" customHeight="1">
      <c r="A30" s="9" t="s">
        <v>44</v>
      </c>
      <c r="B30" s="6" t="s">
        <v>37</v>
      </c>
      <c r="C30" s="33" t="s">
        <v>38</v>
      </c>
      <c r="D30" s="33"/>
      <c r="E30" s="33"/>
      <c r="F30" s="33"/>
      <c r="G30" s="33"/>
      <c r="H30" s="33"/>
      <c r="I30" s="10">
        <v>120000</v>
      </c>
    </row>
    <row r="31" spans="1:11" ht="16.5" customHeight="1">
      <c r="A31" s="12" t="s">
        <v>44</v>
      </c>
      <c r="B31" s="34" t="s">
        <v>45</v>
      </c>
      <c r="C31" s="34"/>
      <c r="D31" s="34"/>
      <c r="E31" s="34"/>
      <c r="F31" s="34"/>
      <c r="G31" s="34"/>
      <c r="H31" s="34"/>
      <c r="I31" s="13">
        <v>120000</v>
      </c>
      <c r="K31" s="8"/>
    </row>
    <row r="32" spans="1:9" ht="16.5" customHeight="1">
      <c r="A32" s="9" t="s">
        <v>46</v>
      </c>
      <c r="B32" s="6" t="s">
        <v>47</v>
      </c>
      <c r="C32" s="33" t="s">
        <v>48</v>
      </c>
      <c r="D32" s="33"/>
      <c r="E32" s="33"/>
      <c r="F32" s="33"/>
      <c r="G32" s="33"/>
      <c r="H32" s="33"/>
      <c r="I32" s="10"/>
    </row>
    <row r="33" spans="1:9" ht="16.5" customHeight="1">
      <c r="A33" s="12" t="s">
        <v>46</v>
      </c>
      <c r="B33" s="34" t="s">
        <v>49</v>
      </c>
      <c r="C33" s="34"/>
      <c r="D33" s="34"/>
      <c r="E33" s="34"/>
      <c r="F33" s="34"/>
      <c r="G33" s="34"/>
      <c r="H33" s="34"/>
      <c r="I33" s="13"/>
    </row>
    <row r="34" spans="1:9" ht="16.5" customHeight="1">
      <c r="A34" s="9" t="s">
        <v>50</v>
      </c>
      <c r="B34" s="6" t="s">
        <v>51</v>
      </c>
      <c r="C34" s="33" t="s">
        <v>52</v>
      </c>
      <c r="D34" s="33"/>
      <c r="E34" s="33"/>
      <c r="F34" s="33"/>
      <c r="G34" s="33"/>
      <c r="H34" s="33"/>
      <c r="I34" s="10">
        <v>10000</v>
      </c>
    </row>
    <row r="35" spans="1:11" ht="16.5" customHeight="1">
      <c r="A35" s="12" t="s">
        <v>50</v>
      </c>
      <c r="B35" s="34" t="s">
        <v>53</v>
      </c>
      <c r="C35" s="34"/>
      <c r="D35" s="34"/>
      <c r="E35" s="34"/>
      <c r="F35" s="34"/>
      <c r="G35" s="34"/>
      <c r="H35" s="34"/>
      <c r="I35" s="13">
        <v>10000</v>
      </c>
      <c r="K35" s="8"/>
    </row>
    <row r="36" spans="1:9" ht="16.5" customHeight="1">
      <c r="A36" s="9" t="s">
        <v>54</v>
      </c>
      <c r="B36" s="6" t="s">
        <v>55</v>
      </c>
      <c r="C36" s="33" t="s">
        <v>56</v>
      </c>
      <c r="D36" s="33"/>
      <c r="E36" s="33"/>
      <c r="F36" s="33"/>
      <c r="G36" s="33"/>
      <c r="H36" s="33"/>
      <c r="I36" s="10">
        <v>10000</v>
      </c>
    </row>
    <row r="37" spans="1:11" ht="16.5" customHeight="1">
      <c r="A37" s="12" t="s">
        <v>54</v>
      </c>
      <c r="B37" s="34" t="s">
        <v>57</v>
      </c>
      <c r="C37" s="34"/>
      <c r="D37" s="34"/>
      <c r="E37" s="34"/>
      <c r="F37" s="34"/>
      <c r="G37" s="34"/>
      <c r="H37" s="34"/>
      <c r="I37" s="13">
        <v>10000</v>
      </c>
      <c r="K37" s="8"/>
    </row>
    <row r="38" spans="1:9" ht="16.5" customHeight="1">
      <c r="A38" s="9" t="s">
        <v>58</v>
      </c>
      <c r="B38" s="6" t="s">
        <v>59</v>
      </c>
      <c r="C38" s="33" t="s">
        <v>60</v>
      </c>
      <c r="D38" s="33"/>
      <c r="E38" s="33"/>
      <c r="F38" s="33"/>
      <c r="G38" s="33"/>
      <c r="H38" s="33"/>
      <c r="I38" s="10">
        <v>17000</v>
      </c>
    </row>
    <row r="39" spans="1:9" ht="16.5" customHeight="1">
      <c r="A39" s="9" t="s">
        <v>58</v>
      </c>
      <c r="B39" s="6" t="s">
        <v>51</v>
      </c>
      <c r="C39" s="33" t="s">
        <v>52</v>
      </c>
      <c r="D39" s="33"/>
      <c r="E39" s="33"/>
      <c r="F39" s="33"/>
      <c r="G39" s="33"/>
      <c r="H39" s="33"/>
      <c r="I39" s="10">
        <v>5000</v>
      </c>
    </row>
    <row r="40" spans="1:9" ht="16.5" customHeight="1">
      <c r="A40" s="9" t="s">
        <v>58</v>
      </c>
      <c r="B40" s="6" t="s">
        <v>55</v>
      </c>
      <c r="C40" s="33" t="s">
        <v>56</v>
      </c>
      <c r="D40" s="33"/>
      <c r="E40" s="33"/>
      <c r="F40" s="33"/>
      <c r="G40" s="33"/>
      <c r="H40" s="33"/>
      <c r="I40" s="10"/>
    </row>
    <row r="41" spans="1:11" ht="16.5" customHeight="1">
      <c r="A41" s="12" t="s">
        <v>58</v>
      </c>
      <c r="B41" s="34" t="s">
        <v>61</v>
      </c>
      <c r="C41" s="34"/>
      <c r="D41" s="34"/>
      <c r="E41" s="34"/>
      <c r="F41" s="34"/>
      <c r="G41" s="34"/>
      <c r="H41" s="34"/>
      <c r="I41" s="13">
        <f>SUM(I38:I40)</f>
        <v>22000</v>
      </c>
      <c r="K41" s="8"/>
    </row>
    <row r="42" spans="1:9" ht="16.5" customHeight="1">
      <c r="A42" s="9" t="s">
        <v>62</v>
      </c>
      <c r="B42" s="6" t="s">
        <v>63</v>
      </c>
      <c r="C42" s="33" t="s">
        <v>64</v>
      </c>
      <c r="D42" s="33"/>
      <c r="E42" s="33"/>
      <c r="F42" s="33"/>
      <c r="G42" s="33"/>
      <c r="H42" s="33"/>
      <c r="I42" s="10"/>
    </row>
    <row r="43" spans="1:9" ht="16.5" customHeight="1">
      <c r="A43" s="12" t="s">
        <v>62</v>
      </c>
      <c r="B43" s="34" t="s">
        <v>65</v>
      </c>
      <c r="C43" s="34"/>
      <c r="D43" s="34"/>
      <c r="E43" s="34"/>
      <c r="F43" s="34"/>
      <c r="G43" s="34"/>
      <c r="H43" s="34"/>
      <c r="I43" s="13"/>
    </row>
    <row r="44" spans="1:9" ht="16.5" customHeight="1">
      <c r="A44" s="12"/>
      <c r="B44" s="34"/>
      <c r="C44" s="34"/>
      <c r="D44" s="34"/>
      <c r="E44" s="34"/>
      <c r="F44" s="34"/>
      <c r="G44" s="34"/>
      <c r="H44" s="34"/>
      <c r="I44" s="13"/>
    </row>
    <row r="45" spans="1:11" ht="16.5" customHeight="1">
      <c r="A45" s="35" t="s">
        <v>66</v>
      </c>
      <c r="B45" s="35"/>
      <c r="C45" s="35"/>
      <c r="D45" s="35"/>
      <c r="E45" s="35"/>
      <c r="F45" s="35"/>
      <c r="G45" s="35"/>
      <c r="H45" s="35"/>
      <c r="I45" s="14">
        <f>I41+I37+I35+I31+I29+I27+I24</f>
        <v>3411500</v>
      </c>
      <c r="J45" s="15"/>
      <c r="K45" s="8"/>
    </row>
    <row r="46" spans="1:9" ht="16.5" customHeight="1">
      <c r="A46" s="36"/>
      <c r="B46" s="36"/>
      <c r="C46" s="36"/>
      <c r="D46" s="36"/>
      <c r="E46" s="36"/>
      <c r="F46" s="36"/>
      <c r="G46" s="36"/>
      <c r="H46" s="36"/>
      <c r="I46" s="36"/>
    </row>
    <row r="47" spans="1:9" ht="15.75" customHeight="1">
      <c r="A47" s="37" t="s">
        <v>67</v>
      </c>
      <c r="B47" s="37"/>
      <c r="C47" s="37"/>
      <c r="D47" s="37"/>
      <c r="E47" s="37"/>
      <c r="F47" s="37"/>
      <c r="G47" s="37"/>
      <c r="H47" s="37"/>
      <c r="I47" s="37"/>
    </row>
    <row r="48" spans="1:9" ht="16.5" customHeight="1">
      <c r="A48" s="6" t="s">
        <v>36</v>
      </c>
      <c r="B48" s="6" t="s">
        <v>68</v>
      </c>
      <c r="C48" s="29" t="s">
        <v>69</v>
      </c>
      <c r="D48" s="29"/>
      <c r="E48" s="29"/>
      <c r="F48" s="29"/>
      <c r="G48" s="29"/>
      <c r="H48" s="29"/>
      <c r="I48" s="10">
        <v>5000</v>
      </c>
    </row>
    <row r="49" spans="1:9" ht="16.5" customHeight="1">
      <c r="A49" s="9" t="s">
        <v>36</v>
      </c>
      <c r="B49" s="6" t="s">
        <v>70</v>
      </c>
      <c r="C49" s="33" t="s">
        <v>71</v>
      </c>
      <c r="D49" s="33"/>
      <c r="E49" s="33"/>
      <c r="F49" s="33"/>
      <c r="G49" s="33"/>
      <c r="H49" s="33"/>
      <c r="I49" s="10">
        <v>5000</v>
      </c>
    </row>
    <row r="50" spans="1:9" ht="16.5" customHeight="1">
      <c r="A50" s="9" t="s">
        <v>36</v>
      </c>
      <c r="B50" s="6" t="s">
        <v>72</v>
      </c>
      <c r="C50" s="33" t="s">
        <v>73</v>
      </c>
      <c r="D50" s="33"/>
      <c r="E50" s="33"/>
      <c r="F50" s="33"/>
      <c r="G50" s="33"/>
      <c r="H50" s="33"/>
      <c r="I50" s="10">
        <v>50000</v>
      </c>
    </row>
    <row r="51" spans="1:9" ht="16.5" customHeight="1">
      <c r="A51" s="9" t="s">
        <v>36</v>
      </c>
      <c r="B51" s="6" t="s">
        <v>74</v>
      </c>
      <c r="C51" s="33" t="s">
        <v>75</v>
      </c>
      <c r="D51" s="33"/>
      <c r="E51" s="33"/>
      <c r="F51" s="33"/>
      <c r="G51" s="33"/>
      <c r="H51" s="33"/>
      <c r="I51" s="10">
        <v>190000</v>
      </c>
    </row>
    <row r="52" spans="1:11" ht="16.5" customHeight="1">
      <c r="A52" s="12" t="s">
        <v>36</v>
      </c>
      <c r="B52" s="34" t="s">
        <v>39</v>
      </c>
      <c r="C52" s="34"/>
      <c r="D52" s="34"/>
      <c r="E52" s="34"/>
      <c r="F52" s="34"/>
      <c r="G52" s="34"/>
      <c r="H52" s="34"/>
      <c r="I52" s="13">
        <f>SUM(I48:I51)</f>
        <v>250000</v>
      </c>
      <c r="K52" s="8"/>
    </row>
    <row r="53" spans="1:9" ht="16.5" customHeight="1">
      <c r="A53" s="12"/>
      <c r="B53" s="34"/>
      <c r="C53" s="34"/>
      <c r="D53" s="34"/>
      <c r="E53" s="34"/>
      <c r="F53" s="34"/>
      <c r="G53" s="34"/>
      <c r="H53" s="34"/>
      <c r="I53" s="13"/>
    </row>
    <row r="54" spans="1:9" ht="16.5" customHeight="1">
      <c r="A54" s="9" t="s">
        <v>76</v>
      </c>
      <c r="B54" s="6" t="s">
        <v>72</v>
      </c>
      <c r="C54" s="33" t="s">
        <v>73</v>
      </c>
      <c r="D54" s="33"/>
      <c r="E54" s="33"/>
      <c r="F54" s="33"/>
      <c r="G54" s="33"/>
      <c r="H54" s="33"/>
      <c r="I54" s="10">
        <v>10000</v>
      </c>
    </row>
    <row r="55" spans="1:9" ht="16.5" customHeight="1">
      <c r="A55" s="9" t="s">
        <v>76</v>
      </c>
      <c r="B55" s="6" t="s">
        <v>74</v>
      </c>
      <c r="C55" s="33" t="s">
        <v>75</v>
      </c>
      <c r="D55" s="33"/>
      <c r="E55" s="33"/>
      <c r="F55" s="33"/>
      <c r="G55" s="33"/>
      <c r="H55" s="33"/>
      <c r="I55" s="10">
        <v>20000</v>
      </c>
    </row>
    <row r="56" spans="1:11" ht="16.5" customHeight="1">
      <c r="A56" s="9" t="s">
        <v>76</v>
      </c>
      <c r="B56" s="6" t="s">
        <v>77</v>
      </c>
      <c r="C56" s="33" t="s">
        <v>78</v>
      </c>
      <c r="D56" s="33"/>
      <c r="E56" s="33"/>
      <c r="F56" s="33"/>
      <c r="G56" s="33"/>
      <c r="H56" s="33"/>
      <c r="I56" s="10">
        <v>1200000</v>
      </c>
      <c r="K56" s="8"/>
    </row>
    <row r="57" spans="1:9" ht="16.5" customHeight="1">
      <c r="A57" s="9" t="s">
        <v>76</v>
      </c>
      <c r="B57" s="6" t="s">
        <v>79</v>
      </c>
      <c r="C57" s="33" t="s">
        <v>80</v>
      </c>
      <c r="D57" s="33"/>
      <c r="E57" s="33"/>
      <c r="F57" s="33"/>
      <c r="G57" s="33"/>
      <c r="H57" s="33"/>
      <c r="I57" s="10"/>
    </row>
    <row r="58" spans="1:9" ht="16.5" customHeight="1">
      <c r="A58" s="12" t="s">
        <v>76</v>
      </c>
      <c r="B58" s="34" t="s">
        <v>81</v>
      </c>
      <c r="C58" s="34"/>
      <c r="D58" s="34"/>
      <c r="E58" s="34"/>
      <c r="F58" s="34"/>
      <c r="G58" s="34"/>
      <c r="H58" s="34"/>
      <c r="I58" s="13">
        <f>SUM(I54:I57)</f>
        <v>1230000</v>
      </c>
    </row>
    <row r="59" spans="1:11" ht="16.5" customHeight="1">
      <c r="A59" s="9" t="s">
        <v>44</v>
      </c>
      <c r="B59" s="6" t="s">
        <v>72</v>
      </c>
      <c r="C59" s="33" t="s">
        <v>73</v>
      </c>
      <c r="D59" s="33"/>
      <c r="E59" s="33"/>
      <c r="F59" s="33"/>
      <c r="G59" s="33"/>
      <c r="H59" s="33"/>
      <c r="I59" s="10">
        <v>80000</v>
      </c>
      <c r="K59" s="8"/>
    </row>
    <row r="60" spans="1:11" ht="16.5" customHeight="1">
      <c r="A60" s="9" t="s">
        <v>44</v>
      </c>
      <c r="B60" s="6" t="s">
        <v>82</v>
      </c>
      <c r="C60" s="33" t="s">
        <v>83</v>
      </c>
      <c r="D60" s="33"/>
      <c r="E60" s="33"/>
      <c r="F60" s="33"/>
      <c r="G60" s="33"/>
      <c r="H60" s="33"/>
      <c r="I60" s="10">
        <v>45000</v>
      </c>
      <c r="K60" s="8"/>
    </row>
    <row r="61" spans="1:11" ht="16.5" customHeight="1">
      <c r="A61" s="9" t="s">
        <v>44</v>
      </c>
      <c r="B61" s="6" t="s">
        <v>74</v>
      </c>
      <c r="C61" s="33" t="s">
        <v>75</v>
      </c>
      <c r="D61" s="33"/>
      <c r="E61" s="33"/>
      <c r="F61" s="33"/>
      <c r="G61" s="33"/>
      <c r="H61" s="33"/>
      <c r="I61" s="10">
        <v>200000</v>
      </c>
      <c r="K61" s="8"/>
    </row>
    <row r="62" spans="1:11" ht="16.5" customHeight="1">
      <c r="A62" s="12" t="s">
        <v>44</v>
      </c>
      <c r="B62" s="34" t="s">
        <v>45</v>
      </c>
      <c r="C62" s="34"/>
      <c r="D62" s="34"/>
      <c r="E62" s="34"/>
      <c r="F62" s="34"/>
      <c r="G62" s="34"/>
      <c r="H62" s="34"/>
      <c r="I62" s="13">
        <f>SUM(I59:I61)</f>
        <v>325000</v>
      </c>
      <c r="K62" s="8"/>
    </row>
    <row r="63" spans="1:9" ht="16.5" customHeight="1">
      <c r="A63" s="9" t="s">
        <v>47</v>
      </c>
      <c r="B63" s="6" t="s">
        <v>72</v>
      </c>
      <c r="C63" s="33" t="s">
        <v>73</v>
      </c>
      <c r="D63" s="33"/>
      <c r="E63" s="33"/>
      <c r="F63" s="33"/>
      <c r="G63" s="33"/>
      <c r="H63" s="33"/>
      <c r="I63" s="10">
        <v>5000</v>
      </c>
    </row>
    <row r="64" spans="1:11" ht="16.5" customHeight="1">
      <c r="A64" s="9" t="s">
        <v>47</v>
      </c>
      <c r="B64" s="6" t="s">
        <v>74</v>
      </c>
      <c r="C64" s="33" t="s">
        <v>75</v>
      </c>
      <c r="D64" s="33"/>
      <c r="E64" s="33"/>
      <c r="F64" s="33"/>
      <c r="G64" s="33"/>
      <c r="H64" s="33"/>
      <c r="I64" s="10">
        <v>10000</v>
      </c>
      <c r="K64" s="8"/>
    </row>
    <row r="65" spans="1:11" ht="16.5" customHeight="1">
      <c r="A65" s="12" t="s">
        <v>47</v>
      </c>
      <c r="B65" s="34" t="s">
        <v>84</v>
      </c>
      <c r="C65" s="34"/>
      <c r="D65" s="34"/>
      <c r="E65" s="34"/>
      <c r="F65" s="34"/>
      <c r="G65" s="34"/>
      <c r="H65" s="34"/>
      <c r="I65" s="13">
        <f>I63+I64</f>
        <v>15000</v>
      </c>
      <c r="K65" s="8"/>
    </row>
    <row r="66" spans="1:9" ht="16.5" customHeight="1">
      <c r="A66" s="9" t="s">
        <v>55</v>
      </c>
      <c r="B66" s="6" t="s">
        <v>85</v>
      </c>
      <c r="C66" s="33" t="s">
        <v>86</v>
      </c>
      <c r="D66" s="33"/>
      <c r="E66" s="33"/>
      <c r="F66" s="33"/>
      <c r="G66" s="33"/>
      <c r="H66" s="33"/>
      <c r="I66" s="10">
        <v>5000</v>
      </c>
    </row>
    <row r="67" spans="1:11" ht="16.5" customHeight="1">
      <c r="A67" s="12" t="s">
        <v>55</v>
      </c>
      <c r="B67" s="34" t="s">
        <v>87</v>
      </c>
      <c r="C67" s="34"/>
      <c r="D67" s="34"/>
      <c r="E67" s="34"/>
      <c r="F67" s="34"/>
      <c r="G67" s="34"/>
      <c r="H67" s="34"/>
      <c r="I67" s="13">
        <v>5000</v>
      </c>
      <c r="K67" s="8"/>
    </row>
    <row r="68" spans="1:9" ht="16.5" customHeight="1">
      <c r="A68" s="9" t="s">
        <v>88</v>
      </c>
      <c r="B68" s="6" t="s">
        <v>89</v>
      </c>
      <c r="C68" s="33" t="s">
        <v>90</v>
      </c>
      <c r="D68" s="33"/>
      <c r="E68" s="33"/>
      <c r="F68" s="33"/>
      <c r="G68" s="33"/>
      <c r="H68" s="33"/>
      <c r="I68" s="10">
        <v>5000</v>
      </c>
    </row>
    <row r="69" spans="1:11" ht="16.5" customHeight="1">
      <c r="A69" s="12" t="s">
        <v>88</v>
      </c>
      <c r="B69" s="34" t="s">
        <v>91</v>
      </c>
      <c r="C69" s="34"/>
      <c r="D69" s="34"/>
      <c r="E69" s="34"/>
      <c r="F69" s="34"/>
      <c r="G69" s="34"/>
      <c r="H69" s="34"/>
      <c r="I69" s="13">
        <v>5000</v>
      </c>
      <c r="K69" s="8"/>
    </row>
    <row r="70" spans="1:9" ht="16.5" customHeight="1">
      <c r="A70" s="9" t="s">
        <v>92</v>
      </c>
      <c r="B70" s="6" t="s">
        <v>68</v>
      </c>
      <c r="C70" s="33" t="s">
        <v>69</v>
      </c>
      <c r="D70" s="33"/>
      <c r="E70" s="33"/>
      <c r="F70" s="33"/>
      <c r="G70" s="33"/>
      <c r="H70" s="33"/>
      <c r="I70" s="10">
        <v>4000</v>
      </c>
    </row>
    <row r="71" spans="1:9" ht="16.5" customHeight="1">
      <c r="A71" s="9" t="s">
        <v>92</v>
      </c>
      <c r="B71" s="6" t="s">
        <v>93</v>
      </c>
      <c r="C71" s="33" t="s">
        <v>94</v>
      </c>
      <c r="D71" s="33"/>
      <c r="E71" s="33"/>
      <c r="F71" s="33"/>
      <c r="G71" s="33"/>
      <c r="H71" s="33"/>
      <c r="I71" s="10">
        <v>2000</v>
      </c>
    </row>
    <row r="72" spans="1:11" ht="16.5" customHeight="1">
      <c r="A72" s="12" t="s">
        <v>92</v>
      </c>
      <c r="B72" s="34" t="s">
        <v>95</v>
      </c>
      <c r="C72" s="34"/>
      <c r="D72" s="34"/>
      <c r="E72" s="34"/>
      <c r="F72" s="34"/>
      <c r="G72" s="34"/>
      <c r="H72" s="34"/>
      <c r="I72" s="13">
        <v>6000</v>
      </c>
      <c r="K72" s="8"/>
    </row>
    <row r="73" spans="1:9" ht="16.5" customHeight="1">
      <c r="A73" s="9" t="s">
        <v>96</v>
      </c>
      <c r="B73" s="6" t="s">
        <v>74</v>
      </c>
      <c r="C73" s="33" t="s">
        <v>75</v>
      </c>
      <c r="D73" s="33"/>
      <c r="E73" s="33"/>
      <c r="F73" s="33"/>
      <c r="G73" s="33"/>
      <c r="H73" s="33"/>
      <c r="I73" s="10"/>
    </row>
    <row r="74" spans="1:9" ht="16.5" customHeight="1">
      <c r="A74" s="9" t="s">
        <v>96</v>
      </c>
      <c r="B74" s="6" t="s">
        <v>97</v>
      </c>
      <c r="C74" s="33" t="s">
        <v>98</v>
      </c>
      <c r="D74" s="33"/>
      <c r="E74" s="33"/>
      <c r="F74" s="33"/>
      <c r="G74" s="33"/>
      <c r="H74" s="33"/>
      <c r="I74" s="10"/>
    </row>
    <row r="75" spans="1:9" ht="16.5" customHeight="1">
      <c r="A75" s="12" t="s">
        <v>96</v>
      </c>
      <c r="B75" s="34" t="s">
        <v>99</v>
      </c>
      <c r="C75" s="34"/>
      <c r="D75" s="34"/>
      <c r="E75" s="34"/>
      <c r="F75" s="34"/>
      <c r="G75" s="34"/>
      <c r="H75" s="34"/>
      <c r="I75" s="13"/>
    </row>
    <row r="76" spans="1:9" ht="16.5" customHeight="1">
      <c r="A76" s="9" t="s">
        <v>100</v>
      </c>
      <c r="B76" s="6" t="s">
        <v>77</v>
      </c>
      <c r="C76" s="33" t="s">
        <v>78</v>
      </c>
      <c r="D76" s="33"/>
      <c r="E76" s="33"/>
      <c r="F76" s="33"/>
      <c r="G76" s="33"/>
      <c r="H76" s="33"/>
      <c r="I76" s="10">
        <v>15000</v>
      </c>
    </row>
    <row r="77" spans="1:11" ht="16.5" customHeight="1">
      <c r="A77" s="12" t="s">
        <v>100</v>
      </c>
      <c r="B77" s="34" t="s">
        <v>101</v>
      </c>
      <c r="C77" s="34"/>
      <c r="D77" s="34"/>
      <c r="E77" s="34"/>
      <c r="F77" s="34"/>
      <c r="G77" s="34"/>
      <c r="H77" s="34"/>
      <c r="I77" s="13">
        <v>15000</v>
      </c>
      <c r="K77" s="8"/>
    </row>
    <row r="78" spans="1:9" ht="16.5" customHeight="1">
      <c r="A78" s="9" t="s">
        <v>102</v>
      </c>
      <c r="B78" s="6" t="s">
        <v>72</v>
      </c>
      <c r="C78" s="33" t="s">
        <v>73</v>
      </c>
      <c r="D78" s="33"/>
      <c r="E78" s="33"/>
      <c r="F78" s="33"/>
      <c r="G78" s="33"/>
      <c r="H78" s="33"/>
      <c r="I78" s="10">
        <v>10000</v>
      </c>
    </row>
    <row r="79" spans="1:9" ht="16.5" customHeight="1">
      <c r="A79" s="9" t="s">
        <v>102</v>
      </c>
      <c r="B79" s="6" t="s">
        <v>82</v>
      </c>
      <c r="C79" s="33" t="s">
        <v>83</v>
      </c>
      <c r="D79" s="33"/>
      <c r="E79" s="33"/>
      <c r="F79" s="33"/>
      <c r="G79" s="33"/>
      <c r="H79" s="33"/>
      <c r="I79" s="10">
        <v>5000</v>
      </c>
    </row>
    <row r="80" spans="1:9" ht="16.5" customHeight="1">
      <c r="A80" s="9" t="s">
        <v>102</v>
      </c>
      <c r="B80" s="6" t="s">
        <v>74</v>
      </c>
      <c r="C80" s="33" t="s">
        <v>75</v>
      </c>
      <c r="D80" s="33"/>
      <c r="E80" s="33"/>
      <c r="F80" s="33"/>
      <c r="G80" s="33"/>
      <c r="H80" s="33"/>
      <c r="I80" s="10">
        <v>25000</v>
      </c>
    </row>
    <row r="81" spans="1:9" ht="16.5" customHeight="1">
      <c r="A81" s="9" t="s">
        <v>102</v>
      </c>
      <c r="B81" s="6" t="s">
        <v>103</v>
      </c>
      <c r="C81" s="33" t="s">
        <v>104</v>
      </c>
      <c r="D81" s="33"/>
      <c r="E81" s="33"/>
      <c r="F81" s="33"/>
      <c r="G81" s="33"/>
      <c r="H81" s="33"/>
      <c r="I81" s="10">
        <v>10000</v>
      </c>
    </row>
    <row r="82" spans="1:11" ht="16.5" customHeight="1">
      <c r="A82" s="12" t="s">
        <v>102</v>
      </c>
      <c r="B82" s="34" t="s">
        <v>105</v>
      </c>
      <c r="C82" s="34"/>
      <c r="D82" s="34"/>
      <c r="E82" s="34"/>
      <c r="F82" s="34"/>
      <c r="G82" s="34"/>
      <c r="H82" s="34"/>
      <c r="I82" s="13">
        <f>SUM(I78:I81)</f>
        <v>50000</v>
      </c>
      <c r="K82" s="8"/>
    </row>
    <row r="83" spans="1:9" ht="16.5" customHeight="1">
      <c r="A83" s="9" t="s">
        <v>46</v>
      </c>
      <c r="B83" s="6" t="s">
        <v>72</v>
      </c>
      <c r="C83" s="33" t="s">
        <v>73</v>
      </c>
      <c r="D83" s="33"/>
      <c r="E83" s="33"/>
      <c r="F83" s="33"/>
      <c r="G83" s="33"/>
      <c r="H83" s="33"/>
      <c r="I83" s="10">
        <v>5000</v>
      </c>
    </row>
    <row r="84" spans="1:9" ht="16.5" customHeight="1">
      <c r="A84" s="9" t="s">
        <v>46</v>
      </c>
      <c r="B84" s="6" t="s">
        <v>74</v>
      </c>
      <c r="C84" s="33" t="s">
        <v>75</v>
      </c>
      <c r="D84" s="33"/>
      <c r="E84" s="33"/>
      <c r="F84" s="33"/>
      <c r="G84" s="33"/>
      <c r="H84" s="33"/>
      <c r="I84" s="10">
        <v>10000</v>
      </c>
    </row>
    <row r="85" spans="1:9" ht="16.5" customHeight="1">
      <c r="A85" s="9" t="s">
        <v>46</v>
      </c>
      <c r="B85" s="6" t="s">
        <v>106</v>
      </c>
      <c r="C85" s="33" t="s">
        <v>107</v>
      </c>
      <c r="D85" s="33"/>
      <c r="E85" s="33"/>
      <c r="F85" s="33"/>
      <c r="G85" s="33"/>
      <c r="H85" s="33"/>
      <c r="I85" s="10">
        <v>30000</v>
      </c>
    </row>
    <row r="86" spans="1:9" ht="16.5" customHeight="1">
      <c r="A86" s="9" t="s">
        <v>46</v>
      </c>
      <c r="B86" s="6" t="s">
        <v>108</v>
      </c>
      <c r="C86" s="33" t="s">
        <v>109</v>
      </c>
      <c r="D86" s="33"/>
      <c r="E86" s="33"/>
      <c r="F86" s="33"/>
      <c r="G86" s="33"/>
      <c r="H86" s="33"/>
      <c r="I86" s="10">
        <v>15000</v>
      </c>
    </row>
    <row r="87" spans="1:11" ht="16.5" customHeight="1">
      <c r="A87" s="12" t="s">
        <v>46</v>
      </c>
      <c r="B87" s="34" t="s">
        <v>49</v>
      </c>
      <c r="C87" s="34"/>
      <c r="D87" s="34"/>
      <c r="E87" s="34"/>
      <c r="F87" s="34"/>
      <c r="G87" s="34"/>
      <c r="H87" s="34"/>
      <c r="I87" s="13">
        <v>60000</v>
      </c>
      <c r="K87" s="8"/>
    </row>
    <row r="88" spans="1:9" ht="16.5" customHeight="1">
      <c r="A88" s="9" t="s">
        <v>50</v>
      </c>
      <c r="B88" s="6" t="s">
        <v>110</v>
      </c>
      <c r="C88" s="33" t="s">
        <v>111</v>
      </c>
      <c r="D88" s="33"/>
      <c r="E88" s="33"/>
      <c r="F88" s="33"/>
      <c r="G88" s="33"/>
      <c r="H88" s="33"/>
      <c r="I88" s="10">
        <v>10000</v>
      </c>
    </row>
    <row r="89" spans="1:9" ht="16.5" customHeight="1">
      <c r="A89" s="9" t="s">
        <v>50</v>
      </c>
      <c r="B89" s="6" t="s">
        <v>72</v>
      </c>
      <c r="C89" s="33" t="s">
        <v>73</v>
      </c>
      <c r="D89" s="33"/>
      <c r="E89" s="33"/>
      <c r="F89" s="33"/>
      <c r="G89" s="33"/>
      <c r="H89" s="33"/>
      <c r="I89" s="10">
        <v>5000</v>
      </c>
    </row>
    <row r="90" spans="1:9" ht="16.5" customHeight="1">
      <c r="A90" s="9" t="s">
        <v>50</v>
      </c>
      <c r="B90" s="6" t="s">
        <v>74</v>
      </c>
      <c r="C90" s="33" t="s">
        <v>75</v>
      </c>
      <c r="D90" s="33"/>
      <c r="E90" s="33"/>
      <c r="F90" s="33"/>
      <c r="G90" s="33"/>
      <c r="H90" s="33"/>
      <c r="I90" s="10">
        <v>15000</v>
      </c>
    </row>
    <row r="91" spans="1:11" ht="16.5" customHeight="1">
      <c r="A91" s="12" t="s">
        <v>50</v>
      </c>
      <c r="B91" s="34" t="s">
        <v>53</v>
      </c>
      <c r="C91" s="34"/>
      <c r="D91" s="34"/>
      <c r="E91" s="34"/>
      <c r="F91" s="34"/>
      <c r="G91" s="34"/>
      <c r="H91" s="34"/>
      <c r="I91" s="13">
        <f>SUM(I88:I90)</f>
        <v>30000</v>
      </c>
      <c r="K91" s="8"/>
    </row>
    <row r="92" spans="1:11" ht="16.5" customHeight="1">
      <c r="A92" s="9" t="s">
        <v>112</v>
      </c>
      <c r="B92" s="6" t="s">
        <v>113</v>
      </c>
      <c r="C92" s="33" t="s">
        <v>114</v>
      </c>
      <c r="D92" s="33"/>
      <c r="E92" s="33"/>
      <c r="F92" s="33"/>
      <c r="G92" s="33"/>
      <c r="H92" s="33"/>
      <c r="I92" s="10">
        <v>2350000</v>
      </c>
      <c r="K92" s="8"/>
    </row>
    <row r="93" spans="1:11" ht="16.5" customHeight="1">
      <c r="A93" s="12" t="s">
        <v>112</v>
      </c>
      <c r="B93" s="34" t="s">
        <v>115</v>
      </c>
      <c r="C93" s="34"/>
      <c r="D93" s="34"/>
      <c r="E93" s="34"/>
      <c r="F93" s="34"/>
      <c r="G93" s="34"/>
      <c r="H93" s="34"/>
      <c r="I93" s="13">
        <f>I92</f>
        <v>2350000</v>
      </c>
      <c r="K93" s="8"/>
    </row>
    <row r="94" spans="1:9" ht="16.5" customHeight="1">
      <c r="A94" s="9" t="s">
        <v>116</v>
      </c>
      <c r="B94" s="6" t="s">
        <v>72</v>
      </c>
      <c r="C94" s="33" t="s">
        <v>73</v>
      </c>
      <c r="D94" s="33"/>
      <c r="E94" s="33"/>
      <c r="F94" s="33"/>
      <c r="G94" s="33"/>
      <c r="H94" s="33"/>
      <c r="I94" s="10">
        <v>10000</v>
      </c>
    </row>
    <row r="95" spans="1:11" ht="16.5" customHeight="1">
      <c r="A95" s="9" t="s">
        <v>116</v>
      </c>
      <c r="B95" s="6" t="s">
        <v>82</v>
      </c>
      <c r="C95" s="33" t="s">
        <v>83</v>
      </c>
      <c r="D95" s="33"/>
      <c r="E95" s="33"/>
      <c r="F95" s="33"/>
      <c r="G95" s="33"/>
      <c r="H95" s="33"/>
      <c r="I95" s="10">
        <v>100000</v>
      </c>
      <c r="K95" s="8"/>
    </row>
    <row r="96" spans="1:11" ht="16.5" customHeight="1">
      <c r="A96" s="9" t="s">
        <v>116</v>
      </c>
      <c r="B96" s="6" t="s">
        <v>74</v>
      </c>
      <c r="C96" s="33" t="s">
        <v>75</v>
      </c>
      <c r="D96" s="33"/>
      <c r="E96" s="33"/>
      <c r="F96" s="33"/>
      <c r="G96" s="33"/>
      <c r="H96" s="33"/>
      <c r="I96" s="10">
        <v>60000</v>
      </c>
      <c r="K96" s="8"/>
    </row>
    <row r="97" spans="1:11" ht="16.5" customHeight="1">
      <c r="A97" s="9" t="s">
        <v>116</v>
      </c>
      <c r="B97" s="6" t="s">
        <v>77</v>
      </c>
      <c r="C97" s="33" t="s">
        <v>78</v>
      </c>
      <c r="D97" s="33"/>
      <c r="E97" s="33"/>
      <c r="F97" s="33"/>
      <c r="G97" s="33"/>
      <c r="H97" s="33"/>
      <c r="I97" s="10">
        <v>20000</v>
      </c>
      <c r="K97" s="8"/>
    </row>
    <row r="98" spans="1:11" ht="16.5" customHeight="1">
      <c r="A98" s="12" t="s">
        <v>116</v>
      </c>
      <c r="B98" s="34" t="s">
        <v>117</v>
      </c>
      <c r="C98" s="34"/>
      <c r="D98" s="34"/>
      <c r="E98" s="34"/>
      <c r="F98" s="34"/>
      <c r="G98" s="34"/>
      <c r="H98" s="34"/>
      <c r="I98" s="13">
        <f>SUM(I94:I97)</f>
        <v>190000</v>
      </c>
      <c r="K98" s="8"/>
    </row>
    <row r="99" spans="1:9" ht="16.5" customHeight="1">
      <c r="A99" s="9" t="s">
        <v>54</v>
      </c>
      <c r="B99" s="6" t="s">
        <v>74</v>
      </c>
      <c r="C99" s="33" t="s">
        <v>75</v>
      </c>
      <c r="D99" s="33"/>
      <c r="E99" s="33"/>
      <c r="F99" s="33"/>
      <c r="G99" s="33"/>
      <c r="H99" s="33"/>
      <c r="I99" s="10"/>
    </row>
    <row r="100" spans="1:9" ht="16.5" customHeight="1">
      <c r="A100" s="9" t="s">
        <v>54</v>
      </c>
      <c r="B100" s="6" t="s">
        <v>118</v>
      </c>
      <c r="C100" s="33" t="s">
        <v>119</v>
      </c>
      <c r="D100" s="33"/>
      <c r="E100" s="33"/>
      <c r="F100" s="33"/>
      <c r="G100" s="33"/>
      <c r="H100" s="33"/>
      <c r="I100" s="10">
        <v>50000</v>
      </c>
    </row>
    <row r="101" spans="1:11" ht="16.5" customHeight="1">
      <c r="A101" s="12" t="s">
        <v>54</v>
      </c>
      <c r="B101" s="34" t="s">
        <v>57</v>
      </c>
      <c r="C101" s="34"/>
      <c r="D101" s="34"/>
      <c r="E101" s="34"/>
      <c r="F101" s="34"/>
      <c r="G101" s="34"/>
      <c r="H101" s="34"/>
      <c r="I101" s="13">
        <v>50000</v>
      </c>
      <c r="K101" s="8"/>
    </row>
    <row r="102" spans="1:9" ht="16.5" customHeight="1">
      <c r="A102" s="9" t="s">
        <v>58</v>
      </c>
      <c r="B102" s="6" t="s">
        <v>74</v>
      </c>
      <c r="C102" s="33" t="s">
        <v>75</v>
      </c>
      <c r="D102" s="33"/>
      <c r="E102" s="33"/>
      <c r="F102" s="33"/>
      <c r="G102" s="33"/>
      <c r="H102" s="33"/>
      <c r="I102" s="10"/>
    </row>
    <row r="103" spans="1:11" ht="16.5" customHeight="1">
      <c r="A103" s="12" t="s">
        <v>58</v>
      </c>
      <c r="B103" s="34" t="s">
        <v>61</v>
      </c>
      <c r="C103" s="34"/>
      <c r="D103" s="34"/>
      <c r="E103" s="34"/>
      <c r="F103" s="34"/>
      <c r="G103" s="34"/>
      <c r="H103" s="34"/>
      <c r="I103" s="13"/>
      <c r="K103" s="8"/>
    </row>
    <row r="104" spans="1:9" ht="16.5" customHeight="1">
      <c r="A104" s="9" t="s">
        <v>120</v>
      </c>
      <c r="B104" s="6" t="s">
        <v>72</v>
      </c>
      <c r="C104" s="33" t="s">
        <v>73</v>
      </c>
      <c r="D104" s="33"/>
      <c r="E104" s="33"/>
      <c r="F104" s="33"/>
      <c r="G104" s="33"/>
      <c r="H104" s="33"/>
      <c r="I104" s="10"/>
    </row>
    <row r="105" spans="1:11" ht="16.5" customHeight="1">
      <c r="A105" s="9" t="s">
        <v>120</v>
      </c>
      <c r="B105" s="6" t="s">
        <v>74</v>
      </c>
      <c r="C105" s="33" t="s">
        <v>75</v>
      </c>
      <c r="D105" s="33"/>
      <c r="E105" s="33"/>
      <c r="F105" s="33"/>
      <c r="G105" s="33"/>
      <c r="H105" s="33"/>
      <c r="I105" s="10">
        <v>520000</v>
      </c>
      <c r="K105" s="8"/>
    </row>
    <row r="106" spans="1:11" ht="16.5" customHeight="1">
      <c r="A106" s="12" t="s">
        <v>120</v>
      </c>
      <c r="B106" s="34" t="s">
        <v>121</v>
      </c>
      <c r="C106" s="34"/>
      <c r="D106" s="34"/>
      <c r="E106" s="34"/>
      <c r="F106" s="34"/>
      <c r="G106" s="34"/>
      <c r="H106" s="34"/>
      <c r="I106" s="13">
        <f>I105</f>
        <v>520000</v>
      </c>
      <c r="K106" s="8"/>
    </row>
    <row r="107" spans="1:11" ht="16.5" customHeight="1">
      <c r="A107" s="9" t="s">
        <v>122</v>
      </c>
      <c r="B107" s="6" t="s">
        <v>68</v>
      </c>
      <c r="C107" s="33" t="s">
        <v>69</v>
      </c>
      <c r="D107" s="33"/>
      <c r="E107" s="33"/>
      <c r="F107" s="33"/>
      <c r="G107" s="33"/>
      <c r="H107" s="33"/>
      <c r="I107" s="10">
        <v>60000</v>
      </c>
      <c r="K107" s="8"/>
    </row>
    <row r="108" spans="1:11" ht="16.5" customHeight="1">
      <c r="A108" s="9" t="s">
        <v>122</v>
      </c>
      <c r="B108" s="6" t="s">
        <v>110</v>
      </c>
      <c r="C108" s="33" t="s">
        <v>111</v>
      </c>
      <c r="D108" s="33"/>
      <c r="E108" s="33"/>
      <c r="F108" s="33"/>
      <c r="G108" s="33"/>
      <c r="H108" s="33"/>
      <c r="I108" s="10">
        <v>20000</v>
      </c>
      <c r="K108" s="8"/>
    </row>
    <row r="109" spans="1:11" ht="16.5" customHeight="1">
      <c r="A109" s="9" t="s">
        <v>122</v>
      </c>
      <c r="B109" s="6" t="s">
        <v>72</v>
      </c>
      <c r="C109" s="33" t="s">
        <v>73</v>
      </c>
      <c r="D109" s="33"/>
      <c r="E109" s="33"/>
      <c r="F109" s="33"/>
      <c r="G109" s="33"/>
      <c r="H109" s="33"/>
      <c r="I109" s="10">
        <v>25000</v>
      </c>
      <c r="K109" s="8"/>
    </row>
    <row r="110" spans="1:11" ht="16.5" customHeight="1">
      <c r="A110" s="9" t="s">
        <v>122</v>
      </c>
      <c r="B110" s="6" t="s">
        <v>123</v>
      </c>
      <c r="C110" s="33" t="s">
        <v>124</v>
      </c>
      <c r="D110" s="33"/>
      <c r="E110" s="33"/>
      <c r="F110" s="33"/>
      <c r="G110" s="33"/>
      <c r="H110" s="33"/>
      <c r="I110" s="10">
        <v>20000</v>
      </c>
      <c r="K110" s="8"/>
    </row>
    <row r="111" spans="1:11" ht="16.5" customHeight="1">
      <c r="A111" s="9" t="s">
        <v>122</v>
      </c>
      <c r="B111" s="6" t="s">
        <v>74</v>
      </c>
      <c r="C111" s="33" t="s">
        <v>75</v>
      </c>
      <c r="D111" s="33"/>
      <c r="E111" s="33"/>
      <c r="F111" s="33"/>
      <c r="G111" s="33"/>
      <c r="H111" s="33"/>
      <c r="I111" s="10">
        <v>15000</v>
      </c>
      <c r="K111" s="8"/>
    </row>
    <row r="112" spans="1:9" ht="16.5" customHeight="1">
      <c r="A112" s="9" t="s">
        <v>122</v>
      </c>
      <c r="B112" s="6" t="s">
        <v>77</v>
      </c>
      <c r="C112" s="33" t="s">
        <v>78</v>
      </c>
      <c r="D112" s="33"/>
      <c r="E112" s="33"/>
      <c r="F112" s="33"/>
      <c r="G112" s="33"/>
      <c r="H112" s="33"/>
      <c r="I112" s="10">
        <v>10000</v>
      </c>
    </row>
    <row r="113" spans="1:11" ht="16.5" customHeight="1">
      <c r="A113" s="12" t="s">
        <v>122</v>
      </c>
      <c r="B113" s="34" t="s">
        <v>125</v>
      </c>
      <c r="C113" s="34"/>
      <c r="D113" s="34"/>
      <c r="E113" s="34"/>
      <c r="F113" s="34"/>
      <c r="G113" s="34"/>
      <c r="H113" s="34"/>
      <c r="I113" s="13">
        <f>SUM(I107:I112)</f>
        <v>150000</v>
      </c>
      <c r="K113" s="8"/>
    </row>
    <row r="114" spans="1:9" ht="16.5" customHeight="1">
      <c r="A114" s="9" t="s">
        <v>126</v>
      </c>
      <c r="B114" s="6" t="s">
        <v>127</v>
      </c>
      <c r="C114" s="33" t="s">
        <v>128</v>
      </c>
      <c r="D114" s="33"/>
      <c r="E114" s="33"/>
      <c r="F114" s="33"/>
      <c r="G114" s="33"/>
      <c r="H114" s="33"/>
      <c r="I114" s="10">
        <v>15000</v>
      </c>
    </row>
    <row r="115" spans="1:11" ht="16.5" customHeight="1">
      <c r="A115" s="12" t="s">
        <v>126</v>
      </c>
      <c r="B115" s="34" t="s">
        <v>129</v>
      </c>
      <c r="C115" s="34"/>
      <c r="D115" s="34"/>
      <c r="E115" s="34"/>
      <c r="F115" s="34"/>
      <c r="G115" s="34"/>
      <c r="H115" s="34"/>
      <c r="I115" s="13">
        <f>I114</f>
        <v>15000</v>
      </c>
      <c r="K115" s="8"/>
    </row>
    <row r="116" spans="1:9" ht="16.5" customHeight="1">
      <c r="A116" s="9" t="s">
        <v>130</v>
      </c>
      <c r="B116" s="6" t="s">
        <v>74</v>
      </c>
      <c r="C116" s="33" t="s">
        <v>75</v>
      </c>
      <c r="D116" s="33"/>
      <c r="E116" s="33"/>
      <c r="F116" s="33"/>
      <c r="G116" s="33"/>
      <c r="H116" s="33"/>
      <c r="I116" s="10">
        <v>50000</v>
      </c>
    </row>
    <row r="117" spans="1:9" ht="16.5" customHeight="1">
      <c r="A117" s="12" t="s">
        <v>130</v>
      </c>
      <c r="B117" s="34" t="s">
        <v>131</v>
      </c>
      <c r="C117" s="34"/>
      <c r="D117" s="34"/>
      <c r="E117" s="34"/>
      <c r="F117" s="34"/>
      <c r="G117" s="34"/>
      <c r="H117" s="34"/>
      <c r="I117" s="13">
        <v>50000</v>
      </c>
    </row>
    <row r="118" spans="1:9" ht="16.5" customHeight="1">
      <c r="A118" s="9" t="s">
        <v>132</v>
      </c>
      <c r="B118" s="6" t="s">
        <v>72</v>
      </c>
      <c r="C118" s="33" t="s">
        <v>73</v>
      </c>
      <c r="D118" s="33"/>
      <c r="E118" s="33"/>
      <c r="F118" s="33"/>
      <c r="G118" s="33"/>
      <c r="H118" s="33"/>
      <c r="I118" s="10">
        <v>5000</v>
      </c>
    </row>
    <row r="119" spans="1:9" ht="16.5" customHeight="1">
      <c r="A119" s="9" t="s">
        <v>132</v>
      </c>
      <c r="B119" s="6" t="s">
        <v>123</v>
      </c>
      <c r="C119" s="33" t="s">
        <v>124</v>
      </c>
      <c r="D119" s="33"/>
      <c r="E119" s="33"/>
      <c r="F119" s="33"/>
      <c r="G119" s="33"/>
      <c r="H119" s="33"/>
      <c r="I119" s="10">
        <v>5000</v>
      </c>
    </row>
    <row r="120" spans="1:9" ht="16.5" customHeight="1">
      <c r="A120" s="9" t="s">
        <v>132</v>
      </c>
      <c r="B120" s="6" t="s">
        <v>74</v>
      </c>
      <c r="C120" s="33" t="s">
        <v>75</v>
      </c>
      <c r="D120" s="33"/>
      <c r="E120" s="33"/>
      <c r="F120" s="33"/>
      <c r="G120" s="33"/>
      <c r="H120" s="33"/>
      <c r="I120" s="10">
        <v>5000</v>
      </c>
    </row>
    <row r="121" spans="1:11" ht="16.5" customHeight="1">
      <c r="A121" s="12" t="s">
        <v>132</v>
      </c>
      <c r="B121" s="34" t="s">
        <v>133</v>
      </c>
      <c r="C121" s="34"/>
      <c r="D121" s="34"/>
      <c r="E121" s="34"/>
      <c r="F121" s="34"/>
      <c r="G121" s="34"/>
      <c r="H121" s="34"/>
      <c r="I121" s="13">
        <v>15000</v>
      </c>
      <c r="K121" s="8"/>
    </row>
    <row r="122" spans="1:11" ht="16.5" customHeight="1">
      <c r="A122" s="9" t="s">
        <v>134</v>
      </c>
      <c r="B122" s="6" t="s">
        <v>135</v>
      </c>
      <c r="C122" s="33" t="s">
        <v>136</v>
      </c>
      <c r="D122" s="33"/>
      <c r="E122" s="33"/>
      <c r="F122" s="33"/>
      <c r="G122" s="33"/>
      <c r="H122" s="33"/>
      <c r="I122" s="10">
        <v>390000</v>
      </c>
      <c r="K122" s="8"/>
    </row>
    <row r="123" spans="1:11" ht="16.5" customHeight="1">
      <c r="A123" s="9" t="s">
        <v>134</v>
      </c>
      <c r="B123" s="6" t="s">
        <v>137</v>
      </c>
      <c r="C123" s="33" t="s">
        <v>138</v>
      </c>
      <c r="D123" s="33"/>
      <c r="E123" s="33"/>
      <c r="F123" s="33"/>
      <c r="G123" s="33"/>
      <c r="H123" s="33"/>
      <c r="I123" s="10">
        <v>50000</v>
      </c>
      <c r="K123" s="8"/>
    </row>
    <row r="124" spans="1:11" ht="16.5" customHeight="1">
      <c r="A124" s="12" t="s">
        <v>134</v>
      </c>
      <c r="B124" s="34" t="s">
        <v>139</v>
      </c>
      <c r="C124" s="34"/>
      <c r="D124" s="34"/>
      <c r="E124" s="34"/>
      <c r="F124" s="34"/>
      <c r="G124" s="34"/>
      <c r="H124" s="34"/>
      <c r="I124" s="13">
        <v>440000</v>
      </c>
      <c r="K124" s="8"/>
    </row>
    <row r="125" spans="1:11" ht="16.5" customHeight="1">
      <c r="A125" s="9" t="s">
        <v>62</v>
      </c>
      <c r="B125" s="6" t="s">
        <v>68</v>
      </c>
      <c r="C125" s="33" t="s">
        <v>69</v>
      </c>
      <c r="D125" s="33"/>
      <c r="E125" s="33"/>
      <c r="F125" s="33"/>
      <c r="G125" s="33"/>
      <c r="H125" s="33"/>
      <c r="I125" s="10">
        <v>160000</v>
      </c>
      <c r="K125" s="8"/>
    </row>
    <row r="126" spans="1:11" ht="16.5" customHeight="1">
      <c r="A126" s="9" t="s">
        <v>62</v>
      </c>
      <c r="B126" s="6" t="s">
        <v>110</v>
      </c>
      <c r="C126" s="33" t="s">
        <v>111</v>
      </c>
      <c r="D126" s="33"/>
      <c r="E126" s="33"/>
      <c r="F126" s="33"/>
      <c r="G126" s="33"/>
      <c r="H126" s="33"/>
      <c r="I126" s="10">
        <v>20000</v>
      </c>
      <c r="K126" s="8"/>
    </row>
    <row r="127" spans="1:11" ht="16.5" customHeight="1">
      <c r="A127" s="9" t="s">
        <v>62</v>
      </c>
      <c r="B127" s="6" t="s">
        <v>72</v>
      </c>
      <c r="C127" s="33" t="s">
        <v>73</v>
      </c>
      <c r="D127" s="33"/>
      <c r="E127" s="33"/>
      <c r="F127" s="33"/>
      <c r="G127" s="33"/>
      <c r="H127" s="33"/>
      <c r="I127" s="10">
        <v>35000</v>
      </c>
      <c r="K127" s="8"/>
    </row>
    <row r="128" spans="1:9" ht="16.5" customHeight="1">
      <c r="A128" s="9" t="s">
        <v>62</v>
      </c>
      <c r="B128" s="6" t="s">
        <v>82</v>
      </c>
      <c r="C128" s="33" t="s">
        <v>83</v>
      </c>
      <c r="D128" s="33"/>
      <c r="E128" s="33"/>
      <c r="F128" s="33"/>
      <c r="G128" s="33"/>
      <c r="H128" s="33"/>
      <c r="I128" s="10">
        <v>40000</v>
      </c>
    </row>
    <row r="129" spans="1:9" ht="16.5" customHeight="1">
      <c r="A129" s="9" t="s">
        <v>62</v>
      </c>
      <c r="B129" s="6" t="s">
        <v>140</v>
      </c>
      <c r="C129" s="33" t="s">
        <v>141</v>
      </c>
      <c r="D129" s="33"/>
      <c r="E129" s="33"/>
      <c r="F129" s="33"/>
      <c r="G129" s="33"/>
      <c r="H129" s="33"/>
      <c r="I129" s="10">
        <v>4000</v>
      </c>
    </row>
    <row r="130" spans="1:9" ht="16.5" customHeight="1">
      <c r="A130" s="9" t="s">
        <v>62</v>
      </c>
      <c r="B130" s="6" t="s">
        <v>142</v>
      </c>
      <c r="C130" s="33" t="s">
        <v>143</v>
      </c>
      <c r="D130" s="33"/>
      <c r="E130" s="33"/>
      <c r="F130" s="33"/>
      <c r="G130" s="33"/>
      <c r="H130" s="33"/>
      <c r="I130" s="10">
        <v>1000</v>
      </c>
    </row>
    <row r="131" spans="1:11" ht="16.5" customHeight="1">
      <c r="A131" s="9" t="s">
        <v>62</v>
      </c>
      <c r="B131" s="6" t="s">
        <v>144</v>
      </c>
      <c r="C131" s="33" t="s">
        <v>145</v>
      </c>
      <c r="D131" s="33"/>
      <c r="E131" s="33"/>
      <c r="F131" s="33"/>
      <c r="G131" s="33"/>
      <c r="H131" s="33"/>
      <c r="I131" s="10">
        <v>16000</v>
      </c>
      <c r="K131" s="8"/>
    </row>
    <row r="132" spans="1:11" ht="16.5" customHeight="1">
      <c r="A132" s="9" t="s">
        <v>62</v>
      </c>
      <c r="B132" s="6" t="s">
        <v>146</v>
      </c>
      <c r="C132" s="33" t="s">
        <v>147</v>
      </c>
      <c r="D132" s="33"/>
      <c r="E132" s="33"/>
      <c r="F132" s="33"/>
      <c r="G132" s="33"/>
      <c r="H132" s="33"/>
      <c r="I132" s="10">
        <v>30000</v>
      </c>
      <c r="K132" s="8"/>
    </row>
    <row r="133" spans="1:11" ht="16.5" customHeight="1">
      <c r="A133" s="9" t="s">
        <v>62</v>
      </c>
      <c r="B133" s="6" t="s">
        <v>148</v>
      </c>
      <c r="C133" s="33" t="s">
        <v>149</v>
      </c>
      <c r="D133" s="33"/>
      <c r="E133" s="33"/>
      <c r="F133" s="33"/>
      <c r="G133" s="33"/>
      <c r="H133" s="33"/>
      <c r="I133" s="10">
        <v>110000</v>
      </c>
      <c r="K133" s="8"/>
    </row>
    <row r="134" spans="1:9" ht="16.5" customHeight="1">
      <c r="A134" s="21" t="s">
        <v>62</v>
      </c>
      <c r="B134" s="22" t="s">
        <v>74</v>
      </c>
      <c r="C134" s="38" t="s">
        <v>75</v>
      </c>
      <c r="D134" s="38"/>
      <c r="E134" s="38"/>
      <c r="F134" s="38"/>
      <c r="G134" s="38"/>
      <c r="H134" s="38"/>
      <c r="I134" s="23">
        <v>40000</v>
      </c>
    </row>
    <row r="135" spans="1:11" ht="16.5" customHeight="1">
      <c r="A135" s="9" t="s">
        <v>62</v>
      </c>
      <c r="B135" s="6" t="s">
        <v>150</v>
      </c>
      <c r="C135" s="33" t="s">
        <v>151</v>
      </c>
      <c r="D135" s="33"/>
      <c r="E135" s="33"/>
      <c r="F135" s="33"/>
      <c r="G135" s="33"/>
      <c r="H135" s="33"/>
      <c r="I135" s="10">
        <v>25000</v>
      </c>
      <c r="K135" s="8"/>
    </row>
    <row r="136" spans="1:11" ht="16.5" customHeight="1">
      <c r="A136" s="9" t="s">
        <v>62</v>
      </c>
      <c r="B136" s="6" t="s">
        <v>106</v>
      </c>
      <c r="C136" s="33" t="s">
        <v>107</v>
      </c>
      <c r="D136" s="33"/>
      <c r="E136" s="33"/>
      <c r="F136" s="33"/>
      <c r="G136" s="33"/>
      <c r="H136" s="33"/>
      <c r="I136" s="10">
        <v>5000</v>
      </c>
      <c r="K136" s="8"/>
    </row>
    <row r="137" spans="1:11" ht="16.5" customHeight="1">
      <c r="A137" s="9" t="s">
        <v>62</v>
      </c>
      <c r="B137" s="6" t="s">
        <v>152</v>
      </c>
      <c r="C137" s="33" t="s">
        <v>153</v>
      </c>
      <c r="D137" s="33"/>
      <c r="E137" s="33"/>
      <c r="F137" s="33"/>
      <c r="G137" s="33"/>
      <c r="H137" s="33"/>
      <c r="I137" s="10">
        <v>5000</v>
      </c>
      <c r="K137" s="8"/>
    </row>
    <row r="138" spans="1:11" ht="16.5" customHeight="1">
      <c r="A138" s="9" t="s">
        <v>62</v>
      </c>
      <c r="B138" s="6" t="s">
        <v>89</v>
      </c>
      <c r="C138" s="33" t="s">
        <v>90</v>
      </c>
      <c r="D138" s="33"/>
      <c r="E138" s="33"/>
      <c r="F138" s="33"/>
      <c r="G138" s="33"/>
      <c r="H138" s="33"/>
      <c r="I138" s="10">
        <v>3000</v>
      </c>
      <c r="K138" s="8"/>
    </row>
    <row r="139" spans="1:9" ht="16.5" customHeight="1">
      <c r="A139" s="9" t="s">
        <v>62</v>
      </c>
      <c r="B139" s="6" t="s">
        <v>154</v>
      </c>
      <c r="C139" s="33" t="s">
        <v>155</v>
      </c>
      <c r="D139" s="33"/>
      <c r="E139" s="33"/>
      <c r="F139" s="33"/>
      <c r="G139" s="33"/>
      <c r="H139" s="33"/>
      <c r="I139" s="10">
        <v>1000</v>
      </c>
    </row>
    <row r="140" spans="1:11" ht="16.5" customHeight="1">
      <c r="A140" s="12" t="s">
        <v>62</v>
      </c>
      <c r="B140" s="34" t="s">
        <v>65</v>
      </c>
      <c r="C140" s="34"/>
      <c r="D140" s="34"/>
      <c r="E140" s="34"/>
      <c r="F140" s="34"/>
      <c r="G140" s="34"/>
      <c r="H140" s="34"/>
      <c r="I140" s="13">
        <f>SUM(I125:I139)</f>
        <v>495000</v>
      </c>
      <c r="K140" s="8"/>
    </row>
    <row r="141" spans="1:9" ht="16.5" customHeight="1">
      <c r="A141" s="9" t="s">
        <v>156</v>
      </c>
      <c r="B141" s="6" t="s">
        <v>146</v>
      </c>
      <c r="C141" s="33" t="s">
        <v>147</v>
      </c>
      <c r="D141" s="33"/>
      <c r="E141" s="33"/>
      <c r="F141" s="33"/>
      <c r="G141" s="33"/>
      <c r="H141" s="33"/>
      <c r="I141" s="10">
        <v>2000</v>
      </c>
    </row>
    <row r="142" spans="1:11" ht="16.5" customHeight="1">
      <c r="A142" s="12" t="s">
        <v>156</v>
      </c>
      <c r="B142" s="34" t="s">
        <v>157</v>
      </c>
      <c r="C142" s="34"/>
      <c r="D142" s="34"/>
      <c r="E142" s="34"/>
      <c r="F142" s="34"/>
      <c r="G142" s="34"/>
      <c r="H142" s="34"/>
      <c r="I142" s="13">
        <v>2000</v>
      </c>
      <c r="K142" s="8"/>
    </row>
    <row r="143" spans="1:9" ht="16.5" customHeight="1">
      <c r="A143" s="12"/>
      <c r="B143" s="34"/>
      <c r="C143" s="34"/>
      <c r="D143" s="34"/>
      <c r="E143" s="34"/>
      <c r="F143" s="34"/>
      <c r="G143" s="34"/>
      <c r="H143" s="34"/>
      <c r="I143" s="13"/>
    </row>
    <row r="144" spans="1:9" ht="16.5" customHeight="1">
      <c r="A144" s="9" t="s">
        <v>158</v>
      </c>
      <c r="B144" s="6" t="s">
        <v>159</v>
      </c>
      <c r="C144" s="33" t="s">
        <v>160</v>
      </c>
      <c r="D144" s="33"/>
      <c r="E144" s="33"/>
      <c r="F144" s="33"/>
      <c r="G144" s="33"/>
      <c r="H144" s="33"/>
      <c r="I144" s="10">
        <v>10000</v>
      </c>
    </row>
    <row r="145" spans="1:9" ht="16.5" customHeight="1">
      <c r="A145" s="12" t="s">
        <v>158</v>
      </c>
      <c r="B145" s="34" t="s">
        <v>161</v>
      </c>
      <c r="C145" s="34"/>
      <c r="D145" s="34"/>
      <c r="E145" s="34"/>
      <c r="F145" s="34"/>
      <c r="G145" s="34"/>
      <c r="H145" s="34"/>
      <c r="I145" s="13">
        <v>10000</v>
      </c>
    </row>
    <row r="146" spans="1:9" ht="16.5" customHeight="1">
      <c r="A146" s="9" t="s">
        <v>162</v>
      </c>
      <c r="B146" s="6" t="s">
        <v>163</v>
      </c>
      <c r="C146" s="33" t="s">
        <v>164</v>
      </c>
      <c r="D146" s="33"/>
      <c r="E146" s="33"/>
      <c r="F146" s="33"/>
      <c r="G146" s="33"/>
      <c r="H146" s="33"/>
      <c r="I146" s="10">
        <v>12000</v>
      </c>
    </row>
    <row r="147" spans="1:9" ht="16.5" customHeight="1">
      <c r="A147" s="12" t="s">
        <v>162</v>
      </c>
      <c r="B147" s="34" t="s">
        <v>165</v>
      </c>
      <c r="C147" s="34"/>
      <c r="D147" s="34"/>
      <c r="E147" s="34"/>
      <c r="F147" s="34"/>
      <c r="G147" s="34"/>
      <c r="H147" s="34"/>
      <c r="I147" s="13">
        <v>12000</v>
      </c>
    </row>
    <row r="148" spans="1:11" ht="16.5" customHeight="1">
      <c r="A148" s="12"/>
      <c r="B148" s="34"/>
      <c r="C148" s="34"/>
      <c r="D148" s="34"/>
      <c r="E148" s="34"/>
      <c r="F148" s="34"/>
      <c r="G148" s="34"/>
      <c r="H148" s="34"/>
      <c r="I148" s="13"/>
      <c r="K148" s="8"/>
    </row>
    <row r="149" spans="1:9" ht="16.5" customHeight="1">
      <c r="A149" s="35" t="s">
        <v>166</v>
      </c>
      <c r="B149" s="35"/>
      <c r="C149" s="35"/>
      <c r="D149" s="35"/>
      <c r="E149" s="35"/>
      <c r="F149" s="35"/>
      <c r="G149" s="35"/>
      <c r="H149" s="35"/>
      <c r="I149" s="14">
        <f>I52+I58+I62+I65+I67+I69+I72+I77+I82+I87+I91+I93+I98+I101+I106+I113+I115+I117+I121+I124+I140+I145+I147+I142</f>
        <v>6290000</v>
      </c>
    </row>
    <row r="150" spans="1:9" ht="16.5" customHeight="1">
      <c r="A150" s="36"/>
      <c r="B150" s="36"/>
      <c r="C150" s="36"/>
      <c r="D150" s="36"/>
      <c r="E150" s="36"/>
      <c r="F150" s="36"/>
      <c r="G150" s="36"/>
      <c r="H150" s="36"/>
      <c r="I150" s="36"/>
    </row>
    <row r="151" spans="1:9" ht="15.75" customHeight="1">
      <c r="A151" s="37" t="s">
        <v>167</v>
      </c>
      <c r="B151" s="37"/>
      <c r="C151" s="37"/>
      <c r="D151" s="37"/>
      <c r="E151" s="37"/>
      <c r="F151" s="37"/>
      <c r="G151" s="37"/>
      <c r="H151" s="37"/>
      <c r="I151" s="37"/>
    </row>
    <row r="152" spans="1:9" ht="16.5" customHeight="1">
      <c r="A152" s="6"/>
      <c r="B152" s="6" t="s">
        <v>168</v>
      </c>
      <c r="C152" s="29" t="s">
        <v>169</v>
      </c>
      <c r="D152" s="29"/>
      <c r="E152" s="29"/>
      <c r="F152" s="29"/>
      <c r="G152" s="29"/>
      <c r="H152" s="29"/>
      <c r="I152" s="16"/>
    </row>
    <row r="153" spans="1:9" ht="15.75" customHeight="1">
      <c r="A153" s="30" t="s">
        <v>170</v>
      </c>
      <c r="B153" s="30"/>
      <c r="C153" s="30"/>
      <c r="D153" s="30"/>
      <c r="E153" s="30"/>
      <c r="F153" s="30"/>
      <c r="G153" s="30"/>
      <c r="H153" s="30"/>
      <c r="I153" s="51">
        <f>I149-I45</f>
        <v>2878500</v>
      </c>
    </row>
    <row r="154" spans="1:9" ht="4.5" customHeight="1">
      <c r="A154" s="17"/>
      <c r="B154" s="17"/>
      <c r="C154" s="17"/>
      <c r="D154" s="17"/>
      <c r="E154" s="17"/>
      <c r="F154" s="17"/>
      <c r="G154" s="17"/>
      <c r="H154" s="17"/>
      <c r="I154" s="18"/>
    </row>
    <row r="155" spans="1:9" ht="17.25" customHeight="1">
      <c r="A155" s="31" t="s">
        <v>171</v>
      </c>
      <c r="B155" s="31"/>
      <c r="C155" s="31"/>
      <c r="D155" s="31"/>
      <c r="E155" s="31"/>
      <c r="F155" s="31"/>
      <c r="G155" s="31"/>
      <c r="H155" s="31"/>
      <c r="I155" s="31"/>
    </row>
    <row r="156" spans="1:9" ht="15.75" customHeight="1">
      <c r="A156" s="32" t="s">
        <v>174</v>
      </c>
      <c r="B156" s="32"/>
      <c r="C156" s="32"/>
      <c r="D156" s="32"/>
      <c r="E156" s="32"/>
      <c r="F156" s="32"/>
      <c r="G156" s="32"/>
      <c r="H156" s="32"/>
      <c r="I156" s="32"/>
    </row>
    <row r="157" spans="1:9" ht="5.25" customHeight="1">
      <c r="A157" s="19"/>
      <c r="B157" s="19"/>
      <c r="C157" s="19"/>
      <c r="D157" s="19"/>
      <c r="E157" s="19"/>
      <c r="F157" s="19"/>
      <c r="G157" s="19"/>
      <c r="H157" s="19"/>
      <c r="I157" s="19"/>
    </row>
    <row r="158" spans="1:9" ht="15.75" customHeight="1">
      <c r="A158" s="26" t="s">
        <v>175</v>
      </c>
      <c r="B158" s="26"/>
      <c r="C158" s="26"/>
      <c r="D158" s="26"/>
      <c r="E158" s="27"/>
      <c r="F158" s="27"/>
      <c r="G158" s="27"/>
      <c r="H158" s="27"/>
      <c r="I158" s="27"/>
    </row>
    <row r="159" spans="1:9" ht="15.75" customHeight="1">
      <c r="A159" s="26" t="s">
        <v>172</v>
      </c>
      <c r="B159" s="26"/>
      <c r="C159" s="26"/>
      <c r="D159" s="26"/>
      <c r="E159" s="27"/>
      <c r="F159" s="27"/>
      <c r="G159" s="27"/>
      <c r="H159" s="27"/>
      <c r="I159" s="27"/>
    </row>
    <row r="160" spans="1:9" ht="15.75" customHeight="1">
      <c r="A160" s="28"/>
      <c r="B160" s="28"/>
      <c r="C160" s="28"/>
      <c r="D160" s="28"/>
      <c r="E160" s="28"/>
      <c r="F160" s="28"/>
      <c r="G160" s="28"/>
      <c r="H160" s="28"/>
      <c r="I160" s="28"/>
    </row>
    <row r="161" spans="1:9" ht="15.75" customHeight="1">
      <c r="A161" s="26"/>
      <c r="B161" s="26"/>
      <c r="C161" s="26"/>
      <c r="D161" s="26"/>
      <c r="E161" s="27"/>
      <c r="F161" s="27"/>
      <c r="G161" s="27"/>
      <c r="H161" s="27"/>
      <c r="I161" s="27"/>
    </row>
    <row r="162" spans="1:9" ht="15.75" customHeight="1">
      <c r="A162" s="26"/>
      <c r="B162" s="26"/>
      <c r="C162" s="26"/>
      <c r="D162" s="26"/>
      <c r="E162" s="26"/>
      <c r="F162" s="26"/>
      <c r="G162" s="26"/>
      <c r="H162" s="26"/>
      <c r="I162" s="26"/>
    </row>
    <row r="163" spans="1:9" ht="15.75">
      <c r="A163" s="24"/>
      <c r="B163" s="24"/>
      <c r="C163" s="24"/>
      <c r="D163" s="24"/>
      <c r="E163" s="25"/>
      <c r="F163" s="25"/>
      <c r="G163" s="25"/>
      <c r="H163" s="25"/>
      <c r="I163" s="20"/>
    </row>
  </sheetData>
  <sheetProtection selectLockedCells="1" selectUnlockedCells="1"/>
  <mergeCells count="170">
    <mergeCell ref="A1:F1"/>
    <mergeCell ref="G1:I1"/>
    <mergeCell ref="B2:D2"/>
    <mergeCell ref="E2:I2"/>
    <mergeCell ref="A3:D3"/>
    <mergeCell ref="E3:I3"/>
    <mergeCell ref="A4:D4"/>
    <mergeCell ref="F4:I4"/>
    <mergeCell ref="A5:D5"/>
    <mergeCell ref="F5:I5"/>
    <mergeCell ref="A6:I6"/>
    <mergeCell ref="C7:H7"/>
    <mergeCell ref="A8:I8"/>
    <mergeCell ref="A9:I9"/>
    <mergeCell ref="C10:H10"/>
    <mergeCell ref="C11:H11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B27:H27"/>
    <mergeCell ref="C28:H28"/>
    <mergeCell ref="B29:H29"/>
    <mergeCell ref="C30:H30"/>
    <mergeCell ref="B31:H31"/>
    <mergeCell ref="C32:H32"/>
    <mergeCell ref="B33:H33"/>
    <mergeCell ref="C34:H34"/>
    <mergeCell ref="B35:H35"/>
    <mergeCell ref="C36:H36"/>
    <mergeCell ref="B37:H37"/>
    <mergeCell ref="C38:H38"/>
    <mergeCell ref="C39:H39"/>
    <mergeCell ref="C40:H40"/>
    <mergeCell ref="B41:H41"/>
    <mergeCell ref="C42:H42"/>
    <mergeCell ref="B43:H43"/>
    <mergeCell ref="B44:H44"/>
    <mergeCell ref="A45:H45"/>
    <mergeCell ref="A46:I46"/>
    <mergeCell ref="A47:I47"/>
    <mergeCell ref="C48:H48"/>
    <mergeCell ref="C49:H49"/>
    <mergeCell ref="C50:H50"/>
    <mergeCell ref="C51:H51"/>
    <mergeCell ref="B52:H52"/>
    <mergeCell ref="B53:H53"/>
    <mergeCell ref="C54:H54"/>
    <mergeCell ref="C55:H55"/>
    <mergeCell ref="C56:H56"/>
    <mergeCell ref="C57:H57"/>
    <mergeCell ref="B58:H58"/>
    <mergeCell ref="C59:H59"/>
    <mergeCell ref="C60:H60"/>
    <mergeCell ref="C61:H61"/>
    <mergeCell ref="B62:H62"/>
    <mergeCell ref="C63:H63"/>
    <mergeCell ref="C64:H64"/>
    <mergeCell ref="B65:H65"/>
    <mergeCell ref="C66:H66"/>
    <mergeCell ref="B67:H67"/>
    <mergeCell ref="C68:H68"/>
    <mergeCell ref="B69:H69"/>
    <mergeCell ref="C70:H70"/>
    <mergeCell ref="C71:H71"/>
    <mergeCell ref="B72:H72"/>
    <mergeCell ref="C73:H73"/>
    <mergeCell ref="C74:H74"/>
    <mergeCell ref="B75:H75"/>
    <mergeCell ref="C76:H76"/>
    <mergeCell ref="B77:H77"/>
    <mergeCell ref="C78:H78"/>
    <mergeCell ref="C79:H79"/>
    <mergeCell ref="C80:H80"/>
    <mergeCell ref="C81:H81"/>
    <mergeCell ref="B82:H82"/>
    <mergeCell ref="C83:H83"/>
    <mergeCell ref="C84:H84"/>
    <mergeCell ref="C85:H85"/>
    <mergeCell ref="C86:H86"/>
    <mergeCell ref="B87:H87"/>
    <mergeCell ref="C88:H88"/>
    <mergeCell ref="C89:H89"/>
    <mergeCell ref="C90:H90"/>
    <mergeCell ref="B91:H91"/>
    <mergeCell ref="C92:H92"/>
    <mergeCell ref="B93:H93"/>
    <mergeCell ref="C94:H94"/>
    <mergeCell ref="C95:H95"/>
    <mergeCell ref="C96:H96"/>
    <mergeCell ref="C97:H97"/>
    <mergeCell ref="B98:H98"/>
    <mergeCell ref="C99:H99"/>
    <mergeCell ref="C100:H100"/>
    <mergeCell ref="B101:H101"/>
    <mergeCell ref="C102:H102"/>
    <mergeCell ref="B103:H103"/>
    <mergeCell ref="C104:H104"/>
    <mergeCell ref="C105:H105"/>
    <mergeCell ref="B106:H106"/>
    <mergeCell ref="C107:H107"/>
    <mergeCell ref="C108:H108"/>
    <mergeCell ref="C109:H109"/>
    <mergeCell ref="C110:H110"/>
    <mergeCell ref="C111:H111"/>
    <mergeCell ref="C112:H112"/>
    <mergeCell ref="B113:H113"/>
    <mergeCell ref="C114:H114"/>
    <mergeCell ref="B115:H115"/>
    <mergeCell ref="C116:H116"/>
    <mergeCell ref="B117:H117"/>
    <mergeCell ref="C118:H118"/>
    <mergeCell ref="C119:H119"/>
    <mergeCell ref="C120:H120"/>
    <mergeCell ref="B121:H121"/>
    <mergeCell ref="C122:H122"/>
    <mergeCell ref="C123:H123"/>
    <mergeCell ref="B124:H124"/>
    <mergeCell ref="C125:H125"/>
    <mergeCell ref="C126:H126"/>
    <mergeCell ref="C127:H127"/>
    <mergeCell ref="C128:H128"/>
    <mergeCell ref="C129:H129"/>
    <mergeCell ref="C130:H130"/>
    <mergeCell ref="C131:H131"/>
    <mergeCell ref="C132:H132"/>
    <mergeCell ref="C133:H133"/>
    <mergeCell ref="C134:H134"/>
    <mergeCell ref="C135:H135"/>
    <mergeCell ref="C136:H136"/>
    <mergeCell ref="C137:H137"/>
    <mergeCell ref="C138:H138"/>
    <mergeCell ref="C139:H139"/>
    <mergeCell ref="B140:H140"/>
    <mergeCell ref="C141:H141"/>
    <mergeCell ref="B142:H142"/>
    <mergeCell ref="B143:H143"/>
    <mergeCell ref="C144:H144"/>
    <mergeCell ref="B145:H145"/>
    <mergeCell ref="C146:H146"/>
    <mergeCell ref="B147:H147"/>
    <mergeCell ref="B148:H148"/>
    <mergeCell ref="A149:H149"/>
    <mergeCell ref="A150:I150"/>
    <mergeCell ref="A151:I151"/>
    <mergeCell ref="C152:H152"/>
    <mergeCell ref="A153:H153"/>
    <mergeCell ref="A155:I155"/>
    <mergeCell ref="A156:I156"/>
    <mergeCell ref="A158:D158"/>
    <mergeCell ref="E158:I158"/>
    <mergeCell ref="A163:D163"/>
    <mergeCell ref="E163:H163"/>
    <mergeCell ref="A159:D159"/>
    <mergeCell ref="E159:I159"/>
    <mergeCell ref="A160:I160"/>
    <mergeCell ref="A161:D161"/>
    <mergeCell ref="E161:I161"/>
    <mergeCell ref="A162:I162"/>
  </mergeCells>
  <printOptions/>
  <pageMargins left="0.39305555555555555" right="0.39305555555555555" top="0.39305555555555555" bottom="0.5902777777777778" header="0.5118110236220472" footer="0.5118110236220472"/>
  <pageSetup fitToHeight="0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Bárta</dc:creator>
  <cp:keywords/>
  <dc:description/>
  <cp:lastModifiedBy>Zdeněk Bárta</cp:lastModifiedBy>
  <cp:lastPrinted>2023-11-24T18:02:33Z</cp:lastPrinted>
  <dcterms:created xsi:type="dcterms:W3CDTF">2023-11-24T17:55:28Z</dcterms:created>
  <dcterms:modified xsi:type="dcterms:W3CDTF">2024-02-22T11:13:04Z</dcterms:modified>
  <cp:category/>
  <cp:version/>
  <cp:contentType/>
  <cp:contentStatus/>
</cp:coreProperties>
</file>